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827"/>
  <workbookPr filterPrivacy="1" defaultThemeVersion="124226"/>
  <bookViews>
    <workbookView xWindow="240" yWindow="645" windowWidth="14805" windowHeight="7470" xr2:uid="{00000000-000D-0000-FFFF-FFFF00000000}"/>
  </bookViews>
  <sheets>
    <sheet name="Lapas1" sheetId="1" r:id="rId1"/>
    <sheet name="Lapas2" sheetId="2" r:id="rId2"/>
    <sheet name="Lapas3" sheetId="3" r:id="rId3"/>
  </sheets>
  <calcPr calcId="171027"/>
</workbook>
</file>

<file path=xl/calcChain.xml><?xml version="1.0" encoding="utf-8"?>
<calcChain xmlns="http://schemas.openxmlformats.org/spreadsheetml/2006/main">
  <c r="D21" i="1" l="1"/>
  <c r="D24" i="1"/>
  <c r="D82" i="1" l="1"/>
  <c r="D46" i="1"/>
  <c r="D35" i="1"/>
  <c r="D30" i="1"/>
  <c r="D85" i="1"/>
  <c r="D25" i="1" l="1"/>
  <c r="D88" i="1"/>
</calcChain>
</file>

<file path=xl/sharedStrings.xml><?xml version="1.0" encoding="utf-8"?>
<sst xmlns="http://schemas.openxmlformats.org/spreadsheetml/2006/main" count="143" uniqueCount="132">
  <si>
    <t>JONAVOS RAJONO SAVIVALDYBĖS ADMINISTRACIJA</t>
  </si>
  <si>
    <t>1. Informacija apie Savivaldybių aplinkos apsaugos rėmimo specialiosios programos (toliau - Programa) lėšas</t>
  </si>
  <si>
    <t>Eil. Nr.</t>
  </si>
  <si>
    <t>(1) Programos finansavimo šaltiniai</t>
  </si>
  <si>
    <t xml:space="preserve"> 1.1.</t>
  </si>
  <si>
    <t xml:space="preserve"> 1.2.</t>
  </si>
  <si>
    <t>Mokesčiai už valstybinius gamtos išteklius</t>
  </si>
  <si>
    <t xml:space="preserve"> 1.3.</t>
  </si>
  <si>
    <t>Lėšos, gautos kaip želdinių atkuriamosios vertės kompensacija</t>
  </si>
  <si>
    <t xml:space="preserve"> 1.4.</t>
  </si>
  <si>
    <t>Savanoriškos juridinių ir fizinių asmenų įmokos ir kitos teisėtai gautos lėšos</t>
  </si>
  <si>
    <t xml:space="preserve"> 1.5.</t>
  </si>
  <si>
    <t>Iš viso (1.1+1.2+1.3+1.4):</t>
  </si>
  <si>
    <t xml:space="preserve"> 1.6.</t>
  </si>
  <si>
    <t>Mokesčiai, sumokėti už medžiojamųjų gyvūnų išteklių naudojimą</t>
  </si>
  <si>
    <t xml:space="preserve"> 1.7.</t>
  </si>
  <si>
    <t>Ankstesnio ataskaitinio laikotarpio ataskaitos atitinkamų lėšų likutis</t>
  </si>
  <si>
    <t xml:space="preserve"> 1.8.</t>
  </si>
  <si>
    <t>Iš viso (1.6+1.7):</t>
  </si>
  <si>
    <t xml:space="preserve"> 1.9.</t>
  </si>
  <si>
    <t>Faktinės ataskaitinio laikotarpio Programos lėšos (1.5+1.8)</t>
  </si>
  <si>
    <t xml:space="preserve"> Eil. Nr.</t>
  </si>
  <si>
    <t>(2) Savivaldybės visuomenės sveikatos rėmimo specialiajai programai skirtinos lėšos</t>
  </si>
  <si>
    <t xml:space="preserve"> 1.10.</t>
  </si>
  <si>
    <t>20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</si>
  <si>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 1.11.</t>
  </si>
  <si>
    <t xml:space="preserve"> 1.12.</t>
  </si>
  <si>
    <t>Iš viso (1.10+1.11):</t>
  </si>
  <si>
    <t>(3) Kitoms Programos priemonėms skirtinos lėšos</t>
  </si>
  <si>
    <t xml:space="preserve"> 1.13.</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</si>
  <si>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</si>
  <si>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 1.14.</t>
  </si>
  <si>
    <t xml:space="preserve">Ankstesnio ataskaitinio laikotarpio ataskaitos atitinkamų lėšų likutis </t>
  </si>
  <si>
    <t xml:space="preserve"> 1.15.</t>
  </si>
  <si>
    <t>Iš viso (1.13 + 1.14):</t>
  </si>
  <si>
    <t>2. Priemonės, kurioms finansuoti naudojamos lėšos, surinktos už medžiojamųjų gyvūnų išteklių naudojimą</t>
  </si>
  <si>
    <t>Priemonės pavadinimas</t>
  </si>
  <si>
    <t>Detalus priemonės vykdymo aprašymas</t>
  </si>
  <si>
    <t xml:space="preserve"> 2.1.</t>
  </si>
  <si>
    <t xml:space="preserve"> 2.1.1.</t>
  </si>
  <si>
    <t xml:space="preserve"> 2.1.2.</t>
  </si>
  <si>
    <t xml:space="preserve"> 2.2.</t>
  </si>
  <si>
    <t>Kartografinės ir kitos medžiagos, reikalingos pagal Medžioklės įstatymo reikalavimus rengiamiems medžioklės plotų vienetų sudarymo ar jų ribų pakeitimo projektų parengimo priemonės</t>
  </si>
  <si>
    <t>Iš viso:</t>
  </si>
  <si>
    <t>3. Programos lėšos, skirtos Savivaldybės visuomenės sveikatos rėmimo specialiajai programai</t>
  </si>
  <si>
    <t>Programos pavadinimas</t>
  </si>
  <si>
    <t>Savivaldybės visuomenės sveikatos rėmimo specialioji programa</t>
  </si>
  <si>
    <t>4. Kitos aplinkosaugos priemonės, kurioms įgyvendinti panaudotos Programos lėšos</t>
  </si>
  <si>
    <t xml:space="preserve"> 4.1.</t>
  </si>
  <si>
    <t>Aplinkos kokybės gerinimo ir apsaugos priemonės</t>
  </si>
  <si>
    <t xml:space="preserve"> 4.1.1.</t>
  </si>
  <si>
    <t xml:space="preserve"> 4.2.</t>
  </si>
  <si>
    <t>Atliekų tvarkymo infrastruktūros plėtros priemonės</t>
  </si>
  <si>
    <t>4.2.1.</t>
  </si>
  <si>
    <t>4.2.2.</t>
  </si>
  <si>
    <t xml:space="preserve"> 4.3.</t>
  </si>
  <si>
    <t>Atliekų, kurių turėtojo nustatyti neįmanoma arba kuris nebeegzistuoja, tvarkymo priemonės</t>
  </si>
  <si>
    <t>4.3.1.</t>
  </si>
  <si>
    <t>4.3.2.</t>
  </si>
  <si>
    <t>4.4.</t>
  </si>
  <si>
    <t>Aplinkos monitoringo, prevencinės, aplinkos atkūrimo priemonės</t>
  </si>
  <si>
    <t>4.4.1.</t>
  </si>
  <si>
    <t>Ekstremalių situacijų valdymui ir reikalingų aplinkos tyrimų atlikimui</t>
  </si>
  <si>
    <t>4.5.</t>
  </si>
  <si>
    <t>Visuomenės švietimo ir mokymo aplinkosaugos klausimais priemonės</t>
  </si>
  <si>
    <t>4.5.1.</t>
  </si>
  <si>
    <t>Jaunųjų miško bičiulių klubo ,,Medeinė“ parama</t>
  </si>
  <si>
    <t>4.5.2.</t>
  </si>
  <si>
    <t>Aplinkosauginis visuomenės švietimas ir kvalifikacijos kėlimas aplinkosaugos sektoriuje</t>
  </si>
  <si>
    <t>4.6.</t>
  </si>
  <si>
    <t>Želdynų ir želdinių apsaugos, tvarkymo, būklės stebėsenos, želdynų kūrimo, želdinių veisimo ir inventorizavimo priemonės</t>
  </si>
  <si>
    <t>4.6.1.</t>
  </si>
  <si>
    <t>5. Ataskaitinio laikotarpio Programos lėšų likučiai (nepanaudotos lėšos)</t>
  </si>
  <si>
    <t>Programos priemonių grupės pavadinimas</t>
  </si>
  <si>
    <t xml:space="preserve"> 5.1.</t>
  </si>
  <si>
    <t>Programos priemonių grupė, kuriai naudojamos lėšos, surinktos už medžiojamųjų gyvūnų išteklių naudojimą (1.8–2)</t>
  </si>
  <si>
    <t xml:space="preserve"> 5.2.</t>
  </si>
  <si>
    <t>Savivaldybės visuomenės sveikatos rėmimo specialioji programa (1.12–3)</t>
  </si>
  <si>
    <t xml:space="preserve"> 5.3.</t>
  </si>
  <si>
    <t xml:space="preserve"> 5.4.</t>
  </si>
  <si>
    <t>Lėšos, Eur</t>
  </si>
  <si>
    <t>Panaudota           lėšų, Eur</t>
  </si>
  <si>
    <t>Panaudota            lėšų, Eur</t>
  </si>
  <si>
    <t>Lėšų likutis, Eur</t>
  </si>
  <si>
    <t xml:space="preserve">SAVIVALDYBIŲ APLINKOS APSAUGOS RĖMIMO SPECIALIOSIOS PROGRAMOS  </t>
  </si>
  <si>
    <t>Panaudota 
lėšų, Eur</t>
  </si>
  <si>
    <t xml:space="preserve">                           Forma patvirtinta</t>
  </si>
  <si>
    <t xml:space="preserve">                           Lietuvos Respublikos aplinkos ministro</t>
  </si>
  <si>
    <t xml:space="preserve">                           2011 m. kovo 4 d. įsakymu Nr. D1-201</t>
  </si>
  <si>
    <t xml:space="preserve">Mokesčiai už teršalų išmetimą į aplinką                                                                          </t>
  </si>
  <si>
    <t>2.1.3.</t>
  </si>
  <si>
    <t>Vilkų ūkiniams gyvūnams padarytos žalos atlyginimas</t>
  </si>
  <si>
    <t>Techninio projekto "Plento g., Liepų g., Kunigiškių g., Pievų g., Taurostos g. Jonavos mieste buitinių nuotekų ir vandentiekio tinklų statyba" parengimas</t>
  </si>
  <si>
    <t>4.1.2.</t>
  </si>
  <si>
    <t>4.1.3.</t>
  </si>
  <si>
    <t>4.1.4.</t>
  </si>
  <si>
    <t>Paviršinių nuotekų Jonavos mieste kadastriniai matavimai</t>
  </si>
  <si>
    <t>4.1.5.</t>
  </si>
  <si>
    <t xml:space="preserve">Dėžių, skirtų šunų ekskrementų surinkimui, įsigijimas ir pastatymas Jonavos mieste </t>
  </si>
  <si>
    <t>Bešeimininkių padangų surinkimas ir perdavimas galutiniam sutvarkymui</t>
  </si>
  <si>
    <t>4.4.2.</t>
  </si>
  <si>
    <t>Žemės sklypų, kuriuose medžioklė nėra uždrausta, savininkų, valdytojų ir naudotojų, įgyvendinamos žalos prevencijos priemonės, kuriomis jie siekia išvengti medžiojamųjų gyvūnų daromos žalos miškui</t>
  </si>
  <si>
    <t>Medžių atsodinimas ir naujų želdynų kūrimas</t>
  </si>
  <si>
    <t xml:space="preserve">Kitų Programos aplinkosaugos priemonių grupė (1.15–4)                                   </t>
  </si>
  <si>
    <t xml:space="preserve">Iš viso:                                                                                                                                                                                                                             </t>
  </si>
  <si>
    <t>VĮ Jonavos miškų urėdijos prevencinių priemonių, mažinančių medžiojamųjų gyvūnų daromą žalą miškams, finansavimas</t>
  </si>
  <si>
    <t>VĮ Kėdainių miškų urėdijos prevencinių priemonių, mažinančių medžiojamųjų gyvūnų daromą žalą miškams, finansavimas</t>
  </si>
  <si>
    <t xml:space="preserve">                                                                                                                          PATVIRTINTA
                                                                                                                          Jonavos rajono savivaldybės tarybos  
                                                                                                                          2018 m. vasario          d. sprendimu Nr. 1TS -   </t>
  </si>
  <si>
    <t>Nuotekų tinklų plėtra Čičinų km., Jonavos r.</t>
  </si>
  <si>
    <t>Dviračių ir kito bevariklio transporto tako prie Taurostos g. Jonavos m. įrengimo projektavimo darbai</t>
  </si>
  <si>
    <t>Užtvankų remonto ir rekonstravimo paruošiamieji darbai</t>
  </si>
  <si>
    <t>Atliekų rūšiavimo infrastruktūros plėtra Jonavos rajone</t>
  </si>
  <si>
    <t xml:space="preserve">Užterštų teritorijų (nelegalių šiukšlynų, beišeimininkių pastatų griuvėsių ir pan.) sutvarkymas </t>
  </si>
  <si>
    <t xml:space="preserve">Aplinkos monitoringo programos priemonių įgyvendinimas  </t>
  </si>
  <si>
    <t>Vyksta dokumentų derinimo su Lietuvos automobilių kelių direkcija prie Susisiekimo ministerijos procedūra.</t>
  </si>
  <si>
    <t>Lėšos neskirtos, nes klubas nevykdė veiklos.</t>
  </si>
  <si>
    <t>1. Želdinių apsauga tepant repelentais 167,5 ha plote (Gaižiūnų ir Girelės, Užusalių girininkijose); 
2. Kamienų apsauga tepant repelentais (Gaižiūnų ir Girelės, Užusalių girininkijose). 
Vykdytojas - VĮ Jonavos miškų urėdija. 
Laikotarpis - 2017 m. spalio mėn.</t>
  </si>
  <si>
    <t>1. Prevencinių priemonių, mažinančių medžiojamųjų gyvūnų daromą žalą miškams įrengimas (Žeimių ir Bukonių seniūnijose). Žeimių sen. apsaugota 1,27 tūkst. vnt. medelių 4,7 ha plote, Bukonių sen. apsaugota 1,93 tūkst. vnt. medelių 3,1 ha plote). Priemonės – apsaugų uždėjimas ant kamienų. 
Vykdytojas - VĮ Kėdainių miškų urėdija. 
Laikotarpis 2017 m. gruodžio mėn.</t>
  </si>
  <si>
    <t xml:space="preserve">Atlikta Jonavos miesto tvenkinių hidrotechninių statinių (Jonavos miesto I, II, III, IV tvenkinių ir Kunigiškių tvenkinio) būklės inžinerinių tyrinėjimų paslauga, įvertinta tvenkinių būklė. 
Vykdytojas - Aleksandro Stulginskio universitetas. 
Laikotarpis - 2017 m. liepos mėn.
</t>
  </si>
  <si>
    <t>Įsigytos ir pastatytos Jonavos mieste šunų ekskrementų surinkimo dėžės FIDO 25 (16 vnt.), talpa 25 litrai. 
Vykdytojas - UAB "D- rek". 
Laikotarpis - 2017 m. gegužės mėn.</t>
  </si>
  <si>
    <t>1. Atlyginta vilkų padaryta žala išpjovus ūkininko Antano Budrevičiaus 2 avis (ėriavedes). Medžiojamųjų gyvūnų padarytos žalos apskaičiavimo komisijos protokolu priimtas sprendimas atlyginti Antanui Budrevičiui patirtą nuostolį. 
Laikotarpis – rugsėjo mėn.</t>
  </si>
  <si>
    <t>Įvykdyti Čičinų nuotekų tinklų plėtros projektavimo ir statybos darbai (parengtas statinio projektas, brėžiniai, kadastriniai matavimai, įrengti savitakiniai nuotekų tinklai, išvadai), Čičinų gyvenvietėje Ateities g., Kalnų g., Naujakurių g., Pievų g. nutiesta 2131,05 m nuotekų tinklas, gyventojai galės prisijungti prie centralizuotos nuotekų surinkimo sistemos. 
Vykdytojas -   UAB „Norus“.
Laikotarpis - 2017 m. liepos mėn. - lapkričio mėn.</t>
  </si>
  <si>
    <t>1. Atliktos paieškos Nekilnojamojo turto registro duomenų bazėje ir įvykdyta išrašų parengimo paslauga (Vasario 16-osios g., A. Kulviečio g.), inžinerinių statinių įregistravimas, juridinio asmens į statinius įregistravimas. 
Vykdytojas - VĮ Registrų centras. 
Laikotarpis - 2017 m. kovo - rugsėjo mėn. 
2. Atlikti kadastro (topografiniai matavimo) darbai (Saulės g., P. Vaičiūno g., Birutės g., Kalnų g., Vyčių g., Aušros g., Šlaito g.). 
Vykdytojas - UAB "Inreal Geo". 
Laikotarpis - 2017 m. lapkričio mėn.</t>
  </si>
  <si>
    <t>Projektavimo darbai atlikti, tačiau už juos apmokėta ne šios programos lėšomis.</t>
  </si>
  <si>
    <t>Pasirašyta dotacijos sutartis su UAB "Viešųjų investicijų plėtros agentūra", kuria savivaldybei skiriama dotacija ir ja bus dengiama savivaldybės investicijų dalis.</t>
  </si>
  <si>
    <t xml:space="preserve">1. Akcijai "Darom 2017", kurioje aktyviai dalyvavo visų Jonavos rajono savivaldybės seniūnijų gyventojai bei UAB "Jonavos paslaugos" įsigyta reikalingų įrankių bei priemonių.
Tiekėjai -  UAB "Gerovė",  UAB "Officeday", UAB "Eurobiuras", UAB "Agrochema", L. Mirinausko įmonė, UAB "Koslita", UAB "Jontrungė", UAB "Bikuva", UAB „Jonavos paslaugos“. 
Laikotarpis - 2017 m. kovo ir balandžio mėn.
2. Bešeimininkių atliekų (ardytų automobilių plastikinės detalės, atliekų kodas 16 01 19) sutvarkymas. 
Vykdytojas - UAB „Jonavos paslaugos“. 
Laikotarpis - 2017 m. birželio mėn.
3. Nelegalaus sąvartyno Gulbiniškių kaime sutvarkymas (įvykdyta didžiųjų atliekų išvežimo, priėmimo paslauga), išvežta 12 kūb.m. didžiųjų atliekų (senų baldų, langų rėmų ir kt.). 
Vykdytojas - UAB "Verslo vizijos". 
Laikotarpis - 2017 m. rugsėjo mėn. 
4. Nelegalaus sąvartyno prie geležinkelio pylimo tarp Kalnėnų ir Užusalių kaimo sutvarkymas (17 kūb.m. medienos atliekų, 48 vnt. buitinės technikos, 6 m3 automobilių detalės, 12 m3 didelių gabaritų atliekų, 74,80 kūb.m. mišrių komunalinių atliekų, 2 m3 statybos griovimo atliekų, 630 vnt. naudotų padangų). 
Vykdytojas - UAB "Jonavos paslaugos".
 Laikotarpis - 2017 m. spalio mėn. </t>
  </si>
  <si>
    <t>1. Išvežta ir perduota galutiniam sutvarkymui 11,96 t naudotų bešeiminikių padangų. 
Vykdytojas - UAB „Ekobazė“. 
Laikotarpis - 2017 m. spalio mėn. 
2.  Išvežta ir perduota galutiniam sutvarkymui 11,06 t naudotų bešeimininkių padangų. 
Vykdytojas - UAB "Jonavos paslaugos", atliekų tvarkytojas UAB „Ekobazė“. 
Laikotarpis - 2017 m. lapkričio mėn.</t>
  </si>
  <si>
    <t xml:space="preserve">
1. Atlikti Užusalių tvenkinio paviršinio vandens tyrimai, (mėginiai paimti 2017-03-27). 
Vykdytojas - UAB „Jonavos vandenys“. 
Laikotarpis - 2017 m. gegužės mėn. 
2. Jonavos kultūros centro renovacijos metu atlikti vidinių sienų statybinių medžiagų sudėties tyrimai – asbesto ir kitų neorganinių plaušelių kiekio nustatymas ore fazinės kontrastinės mikroskopijos metodu. 
Vykdytojas - Nacionalinė visuomenės sveikatos priežiūros laboratorija. 
Laikotarpis - 2017- m. gegužės mėn. 
3. Atlikti geriamojo vandens tyrimai s/b „Pušynas“, Gulbiniškių k., Šveicarijos sen. 
Vykdytojas - UAB „Jonavos vandenys“. 
Laikotarpis - 2017 m. birželio mėn. 
4. Atlitki paviršinio vandens tyrimai Užusalių tvenkinyje, Barupės upė (mėginiai paimti  Užusaliuose 2017-08-16 ir 2017-04-18, Barupėje 2017-08-19). 
Vykdytojas - UAB „Jonavos vandenys“. 
Laikotarpis - 2017 m. rugpjūčio mėn. 
5. Atlikti paviršinio vandens tyrimai Užusalių tvenkinyje (mėginiai paimti  Užusaliuose 2017-10-17). 
Vykdytojas - UAB „Jonavos vandenys“. 
Laikotarpis -  2017 m. spalio mėn. 
6. Įsigyta ir Jonavos priešgaisrinei tarnybai perduota: birus universalus absorbentas chemikalams sugerti 27 vnt. po 10 kg pakuotėse ir hidrofobinė absorbuojanti bona 20 cm x 3 m 4vnt. Varnutės upeliui užtvenkti. 
Vykdytojas - UAB „Sorb Chem“. 
Laikotarpis 2017 m. gruodžio mėn.
</t>
  </si>
  <si>
    <t xml:space="preserve">1. Parengta Jonavos rajono savivaldybės dirvožemio ir požeminio vandens monitoringo 2014-2016 metų ataskaita. 
Vykdytojas - UAB „FUGRO BALTIC“. 
Laikotarpis - 2017 m. liepos mėn. 
2. Atlikti biogeninių medžiagų (bendrasis azotas ir bendrasis fosforas), fitoplanktono (taksonominė sudėtis, gausa, biomasė) ir chlorofilo „a“ tyrimai 4 kartus per metus tvenkiniuose: Jonavos I (Joninių) tvenkinys, Jonavos IV (Gervių) tvenkinys, Taurostos (Kunigiškių) tvenkinys, Lokio tvenkinys, Beržų tvenkinys, Markutiškio tvenkinys, Panoterių prūdas, Kuigalių tvenkinys , Užusalių tvenkinys, Šveicarijos tvenkinys, Zatyšių karjero tvenkinys, Žeimių tvenkinys (ež. Žeimys) pagal monitoringo programą. 
Vykdytojas - VŠĮ „Pajūrio tyrimų ir planavimo institutas“. 
Laikotarpis - 2017 m. liepos mėn.
</t>
  </si>
  <si>
    <t>Įsigytos knygutės (brošiūros) spauda 4+4 viršelis 4+0 24 psl. su maketavimu (Jonavos r. savivaldybės atliekų tvarkymo taisyklių santrauka) 2000 vnt., paskirtis - šviečiamoji (brošiūros dalinamos gyventojams). 
Vykdytojas - UAB „Mubas“. 
Laikotarpis - 2017 m. gruodžio mėn.</t>
  </si>
  <si>
    <t>Įsigyta ir pasodinta medžių (Skroblas paprastasis) Jonavos m., Vasario 16-osios g. (46 vnt. medžių). Atlikti darbai: sodinimas užpilant juodžemiu, transportavimas, kuolų tvirtinimas  
Vykdytojas -  UAB „Viržių medelynas“. 
Laikotarpis - 2017 m. rugpjūčio mėn.</t>
  </si>
  <si>
    <t>2017 METŲ PRIEMONIŲ VYKDYMO ATASKAITA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</si>
</sst>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name val="Times New Roman"/>
      <family val="1"/>
      <charset val="186"/>
    </font>
    <font>
      <b/>
      <sz val="12"/>
      <name val="Times New Roman"/>
      <family val="1"/>
      <charset val="186"/>
    </font>
    <font>
      <sz val="12"/>
      <name val="Times New Roman"/>
      <family val="1"/>
    </font>
    <font>
      <sz val="10"/>
      <name val="Times New Roman"/>
      <family val="1"/>
      <charset val="186"/>
    </font>
    <font>
      <sz val="11"/>
      <name val="Calibri"/>
      <family val="2"/>
      <charset val="186"/>
      <scheme val="minor"/>
    </font>
    <font>
      <i/>
      <sz val="12"/>
      <name val="Times New Roman"/>
      <family val="1"/>
      <charset val="186"/>
    </font>
    <font>
      <sz val="11"/>
      <name val="Calibri"/>
      <family val="2"/>
      <scheme val="minor"/>
    </font>
    <font>
      <sz val="12"/>
      <color indexed="8"/>
      <name val="Times New Roman"/>
      <family val="1"/>
      <charset val="186"/>
    </font>
    <font>
      <sz val="10"/>
      <color indexed="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58">
    <xf numFmtId="0" fontId="0" fillId="0" borderId="0" xfId="0"/>
    <xf numFmtId="0" fontId="1" fillId="2" borderId="5" xfId="0" applyFont="1" applyFill="1" applyBorder="1"/>
    <xf numFmtId="0" fontId="1" fillId="2" borderId="6" xfId="0" applyFont="1" applyFill="1" applyBorder="1"/>
    <xf numFmtId="0" fontId="1" fillId="2" borderId="0" xfId="0" applyFont="1" applyFill="1" applyBorder="1"/>
    <xf numFmtId="0" fontId="4" fillId="2" borderId="0" xfId="0" applyFont="1" applyFill="1" applyBorder="1"/>
    <xf numFmtId="0" fontId="4" fillId="2"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0" xfId="0" applyFont="1" applyFill="1" applyBorder="1" applyAlignment="1">
      <alignment wrapText="1"/>
    </xf>
    <xf numFmtId="0" fontId="2" fillId="2" borderId="0" xfId="0" applyFont="1" applyFill="1" applyBorder="1" applyAlignment="1">
      <alignment horizontal="right" vertical="center"/>
    </xf>
    <xf numFmtId="0" fontId="5" fillId="2" borderId="6" xfId="0" applyFont="1" applyFill="1" applyBorder="1"/>
    <xf numFmtId="0" fontId="1" fillId="2" borderId="0" xfId="0" applyFont="1" applyFill="1"/>
    <xf numFmtId="0" fontId="1" fillId="2" borderId="0" xfId="0" applyFont="1" applyFill="1" applyAlignment="1">
      <alignment horizontal="left"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xf numFmtId="0" fontId="2" fillId="2" borderId="0" xfId="0" applyFont="1" applyFill="1" applyAlignment="1">
      <alignment wrapText="1"/>
    </xf>
    <xf numFmtId="0" fontId="2" fillId="2" borderId="0" xfId="0" applyFont="1" applyFill="1" applyAlignment="1">
      <alignment horizontal="center"/>
    </xf>
    <xf numFmtId="0" fontId="2" fillId="2" borderId="0" xfId="0" applyFont="1" applyFill="1" applyAlignment="1">
      <alignment horizontal="center" wrapText="1"/>
    </xf>
    <xf numFmtId="0" fontId="2" fillId="2" borderId="0" xfId="0" applyFont="1" applyFill="1" applyAlignment="1"/>
    <xf numFmtId="0" fontId="1" fillId="2" borderId="0" xfId="0" applyFont="1" applyFill="1" applyAlignment="1">
      <alignment horizontal="left"/>
    </xf>
    <xf numFmtId="0" fontId="1" fillId="2" borderId="0" xfId="0" applyFont="1" applyFill="1" applyBorder="1" applyAlignment="1">
      <alignment vertical="center" wrapText="1"/>
    </xf>
    <xf numFmtId="0" fontId="1" fillId="2" borderId="0" xfId="0" applyFont="1" applyFill="1" applyBorder="1" applyAlignment="1">
      <alignment horizontal="left" vertical="center" wrapText="1" indent="5"/>
    </xf>
    <xf numFmtId="0" fontId="1" fillId="2" borderId="0" xfId="0" applyFont="1" applyFill="1" applyAlignment="1">
      <alignment vertical="center"/>
    </xf>
    <xf numFmtId="0" fontId="1" fillId="2" borderId="1" xfId="0" applyFont="1" applyFill="1" applyBorder="1"/>
    <xf numFmtId="0" fontId="1" fillId="2" borderId="2" xfId="0" applyFont="1" applyFill="1" applyBorder="1"/>
    <xf numFmtId="0" fontId="1" fillId="2" borderId="3" xfId="0" applyFont="1" applyFill="1" applyBorder="1"/>
    <xf numFmtId="0" fontId="1" fillId="2" borderId="0" xfId="0" applyFont="1" applyFill="1" applyBorder="1" applyAlignment="1">
      <alignment vertical="top"/>
    </xf>
    <xf numFmtId="0" fontId="1" fillId="2" borderId="0" xfId="0" applyFont="1" applyFill="1" applyAlignment="1">
      <alignment horizontal="center"/>
    </xf>
    <xf numFmtId="1" fontId="1" fillId="2" borderId="1" xfId="0" applyNumberFormat="1" applyFont="1" applyFill="1" applyBorder="1" applyAlignment="1">
      <alignment horizontal="right" vertical="center"/>
    </xf>
    <xf numFmtId="1" fontId="1" fillId="3" borderId="1" xfId="0" applyNumberFormat="1" applyFont="1" applyFill="1" applyBorder="1" applyAlignment="1">
      <alignment horizontal="right" vertical="center"/>
    </xf>
    <xf numFmtId="1" fontId="1" fillId="3" borderId="1" xfId="0" applyNumberFormat="1" applyFont="1" applyFill="1" applyBorder="1"/>
    <xf numFmtId="1" fontId="2" fillId="2" borderId="1" xfId="0" applyNumberFormat="1" applyFont="1" applyFill="1" applyBorder="1" applyAlignment="1">
      <alignment horizontal="right" vertical="center"/>
    </xf>
    <xf numFmtId="1" fontId="2" fillId="3" borderId="1" xfId="0" applyNumberFormat="1" applyFont="1" applyFill="1" applyBorder="1" applyAlignment="1">
      <alignment horizontal="right" vertical="center"/>
    </xf>
    <xf numFmtId="1" fontId="3" fillId="2" borderId="1" xfId="0" applyNumberFormat="1" applyFont="1" applyFill="1" applyBorder="1" applyAlignment="1">
      <alignment horizontal="right" vertical="center"/>
    </xf>
    <xf numFmtId="1" fontId="1" fillId="2" borderId="1" xfId="0" applyNumberFormat="1" applyFont="1" applyFill="1" applyBorder="1" applyAlignment="1">
      <alignment horizontal="right" vertical="center" wrapText="1"/>
    </xf>
    <xf numFmtId="1" fontId="2" fillId="3" borderId="1" xfId="0" applyNumberFormat="1" applyFont="1" applyFill="1" applyBorder="1" applyAlignment="1">
      <alignment horizontal="right"/>
    </xf>
    <xf numFmtId="1" fontId="2" fillId="3" borderId="1" xfId="0" applyNumberFormat="1" applyFont="1" applyFill="1" applyBorder="1" applyAlignment="1">
      <alignment horizontal="right" vertical="center" wrapText="1"/>
    </xf>
    <xf numFmtId="1" fontId="2" fillId="3" borderId="1" xfId="0" applyNumberFormat="1" applyFont="1" applyFill="1" applyBorder="1" applyAlignment="1">
      <alignment horizontal="right" vertical="top"/>
    </xf>
    <xf numFmtId="1" fontId="1" fillId="2" borderId="9" xfId="0" applyNumberFormat="1" applyFont="1" applyFill="1" applyBorder="1" applyAlignment="1">
      <alignment horizontal="right" vertical="center"/>
    </xf>
    <xf numFmtId="1" fontId="1" fillId="2" borderId="8" xfId="0" applyNumberFormat="1" applyFont="1" applyFill="1" applyBorder="1" applyAlignment="1">
      <alignment horizontal="right" vertical="top" wrapText="1"/>
    </xf>
    <xf numFmtId="1" fontId="1" fillId="2" borderId="7" xfId="0" applyNumberFormat="1" applyFont="1" applyFill="1" applyBorder="1" applyAlignment="1">
      <alignment vertical="top" wrapText="1"/>
    </xf>
    <xf numFmtId="1" fontId="1" fillId="2" borderId="1" xfId="0" applyNumberFormat="1" applyFont="1" applyFill="1" applyBorder="1" applyAlignment="1">
      <alignment horizontal="center" vertical="top" wrapText="1"/>
    </xf>
    <xf numFmtId="1" fontId="1" fillId="2" borderId="5" xfId="0" applyNumberFormat="1" applyFont="1" applyFill="1" applyBorder="1"/>
    <xf numFmtId="1" fontId="1" fillId="2" borderId="1" xfId="0" applyNumberFormat="1" applyFont="1" applyFill="1" applyBorder="1" applyAlignment="1">
      <alignment horizontal="center" vertical="top"/>
    </xf>
    <xf numFmtId="1" fontId="1" fillId="2" borderId="1" xfId="0" applyNumberFormat="1" applyFont="1" applyFill="1" applyBorder="1" applyAlignment="1">
      <alignment horizontal="right" vertical="top" wrapText="1"/>
    </xf>
    <xf numFmtId="1" fontId="1" fillId="2" borderId="11" xfId="0" applyNumberFormat="1" applyFont="1" applyFill="1" applyBorder="1" applyAlignment="1">
      <alignment horizontal="right" vertical="center" wrapText="1"/>
    </xf>
    <xf numFmtId="1" fontId="2" fillId="3" borderId="1" xfId="0" applyNumberFormat="1" applyFont="1" applyFill="1" applyBorder="1" applyAlignment="1">
      <alignment horizontal="right" vertical="top" wrapText="1"/>
    </xf>
    <xf numFmtId="1" fontId="1" fillId="2" borderId="8" xfId="0" applyNumberFormat="1" applyFont="1" applyFill="1" applyBorder="1" applyAlignment="1">
      <alignment horizontal="right" vertical="center" wrapText="1"/>
    </xf>
    <xf numFmtId="1" fontId="1" fillId="2" borderId="7" xfId="0" applyNumberFormat="1" applyFont="1" applyFill="1" applyBorder="1" applyAlignment="1">
      <alignment horizontal="right" vertical="center" wrapText="1"/>
    </xf>
    <xf numFmtId="1" fontId="1" fillId="2" borderId="7" xfId="0" applyNumberFormat="1" applyFont="1" applyFill="1" applyBorder="1" applyAlignment="1">
      <alignment horizontal="right" vertical="center"/>
    </xf>
    <xf numFmtId="1" fontId="1" fillId="2" borderId="1" xfId="0" applyNumberFormat="1" applyFont="1" applyFill="1" applyBorder="1" applyAlignment="1">
      <alignment horizontal="left" vertical="center"/>
    </xf>
    <xf numFmtId="1" fontId="1" fillId="2" borderId="4" xfId="0" applyNumberFormat="1" applyFont="1" applyFill="1" applyBorder="1" applyAlignment="1">
      <alignment horizontal="center" vertical="center"/>
    </xf>
    <xf numFmtId="1" fontId="1" fillId="2" borderId="4" xfId="0" applyNumberFormat="1" applyFont="1" applyFill="1" applyBorder="1" applyAlignment="1">
      <alignment horizontal="left" vertical="center"/>
    </xf>
    <xf numFmtId="1" fontId="2" fillId="2" borderId="4" xfId="0" applyNumberFormat="1" applyFont="1" applyFill="1" applyBorder="1" applyAlignment="1">
      <alignment horizontal="right" vertical="center"/>
    </xf>
    <xf numFmtId="1"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7" xfId="0" applyNumberFormat="1" applyFont="1" applyFill="1" applyBorder="1" applyAlignment="1">
      <alignment horizontal="center" vertical="center" wrapText="1"/>
    </xf>
    <xf numFmtId="1" fontId="2" fillId="2" borderId="7" xfId="0" applyNumberFormat="1" applyFont="1" applyFill="1" applyBorder="1" applyAlignment="1">
      <alignment horizontal="center" vertical="center"/>
    </xf>
    <xf numFmtId="1" fontId="1" fillId="2" borderId="1" xfId="0" applyNumberFormat="1" applyFont="1" applyFill="1" applyBorder="1" applyAlignment="1">
      <alignment horizontal="left" vertical="center" wrapText="1"/>
    </xf>
    <xf numFmtId="1" fontId="4" fillId="2" borderId="1" xfId="0" applyNumberFormat="1" applyFont="1" applyFill="1" applyBorder="1" applyAlignment="1">
      <alignment horizontal="left" vertical="center" wrapText="1"/>
    </xf>
    <xf numFmtId="1" fontId="1" fillId="2" borderId="7" xfId="0" applyNumberFormat="1" applyFont="1" applyFill="1" applyBorder="1" applyAlignment="1">
      <alignment horizontal="left" vertical="center"/>
    </xf>
    <xf numFmtId="1" fontId="4" fillId="2" borderId="11" xfId="0" applyNumberFormat="1" applyFont="1" applyFill="1" applyBorder="1" applyAlignment="1">
      <alignment horizontal="left" vertical="center" wrapText="1"/>
    </xf>
    <xf numFmtId="1" fontId="1" fillId="2" borderId="1" xfId="0" applyNumberFormat="1" applyFont="1" applyFill="1" applyBorder="1" applyAlignment="1">
      <alignment horizontal="left" vertical="top"/>
    </xf>
    <xf numFmtId="1" fontId="2" fillId="2" borderId="1" xfId="0" applyNumberFormat="1" applyFont="1" applyFill="1" applyBorder="1" applyAlignment="1">
      <alignment wrapText="1"/>
    </xf>
    <xf numFmtId="1" fontId="2" fillId="2" borderId="8" xfId="0" applyNumberFormat="1" applyFont="1" applyFill="1" applyBorder="1" applyAlignment="1">
      <alignment horizontal="center" vertical="center" wrapText="1"/>
    </xf>
    <xf numFmtId="1" fontId="2" fillId="2" borderId="1" xfId="0" applyNumberFormat="1" applyFont="1" applyFill="1" applyBorder="1" applyAlignment="1">
      <alignment horizontal="left" vertical="center"/>
    </xf>
    <xf numFmtId="1" fontId="1" fillId="2" borderId="1" xfId="0" applyNumberFormat="1" applyFont="1" applyFill="1" applyBorder="1" applyAlignment="1">
      <alignment horizontal="center" vertical="center"/>
    </xf>
    <xf numFmtId="1" fontId="1" fillId="0" borderId="2" xfId="0" applyNumberFormat="1"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1" fontId="1" fillId="2" borderId="2" xfId="0" applyNumberFormat="1" applyFont="1" applyFill="1" applyBorder="1" applyAlignment="1">
      <alignment horizontal="left" vertical="center" wrapText="1"/>
    </xf>
    <xf numFmtId="1" fontId="8" fillId="0" borderId="2" xfId="0" applyNumberFormat="1" applyFont="1" applyFill="1" applyBorder="1" applyAlignment="1">
      <alignment horizontal="left" vertical="top" wrapText="1"/>
    </xf>
    <xf numFmtId="1" fontId="9" fillId="0" borderId="1" xfId="0" applyNumberFormat="1" applyFont="1" applyFill="1" applyBorder="1" applyAlignment="1">
      <alignment horizontal="left" vertical="center" wrapText="1"/>
    </xf>
    <xf numFmtId="1" fontId="1" fillId="2" borderId="12" xfId="0" applyNumberFormat="1" applyFont="1" applyFill="1" applyBorder="1" applyAlignment="1">
      <alignment horizontal="left" vertical="center"/>
    </xf>
    <xf numFmtId="1" fontId="1" fillId="2" borderId="13" xfId="0" applyNumberFormat="1" applyFont="1" applyFill="1" applyBorder="1" applyAlignment="1">
      <alignment horizontal="left" vertical="center" wrapText="1"/>
    </xf>
    <xf numFmtId="1" fontId="4" fillId="2" borderId="1" xfId="0" applyNumberFormat="1" applyFont="1" applyFill="1" applyBorder="1" applyAlignment="1">
      <alignment vertical="center" wrapText="1"/>
    </xf>
    <xf numFmtId="1" fontId="2" fillId="2" borderId="8" xfId="0" applyNumberFormat="1" applyFont="1" applyFill="1" applyBorder="1" applyAlignment="1">
      <alignment horizontal="left" vertical="center" wrapText="1"/>
    </xf>
    <xf numFmtId="1" fontId="1" fillId="2" borderId="10" xfId="0" applyNumberFormat="1" applyFont="1" applyFill="1" applyBorder="1" applyAlignment="1">
      <alignment horizontal="center" vertical="center" wrapText="1"/>
    </xf>
    <xf numFmtId="1" fontId="1" fillId="2" borderId="7" xfId="0" applyNumberFormat="1" applyFont="1" applyFill="1" applyBorder="1" applyAlignment="1">
      <alignment horizontal="left" vertical="center" wrapText="1"/>
    </xf>
    <xf numFmtId="1" fontId="2" fillId="2" borderId="1" xfId="0" applyNumberFormat="1" applyFont="1" applyFill="1" applyBorder="1" applyAlignment="1">
      <alignment vertical="center" wrapText="1"/>
    </xf>
    <xf numFmtId="1" fontId="1" fillId="2" borderId="8" xfId="0" applyNumberFormat="1" applyFont="1" applyFill="1" applyBorder="1" applyAlignment="1">
      <alignment horizontal="left" vertical="center" wrapText="1"/>
    </xf>
    <xf numFmtId="1" fontId="4" fillId="2" borderId="8" xfId="0" applyNumberFormat="1" applyFont="1" applyFill="1" applyBorder="1" applyAlignment="1">
      <alignment horizontal="left" vertical="center" wrapText="1"/>
    </xf>
    <xf numFmtId="1" fontId="2" fillId="2" borderId="7" xfId="0" applyNumberFormat="1" applyFont="1" applyFill="1" applyBorder="1" applyAlignment="1">
      <alignment horizontal="left" vertical="top" wrapText="1"/>
    </xf>
    <xf numFmtId="1" fontId="1" fillId="2" borderId="1"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wrapText="1"/>
    </xf>
    <xf numFmtId="1" fontId="4" fillId="2" borderId="7" xfId="0" applyNumberFormat="1" applyFont="1" applyFill="1" applyBorder="1" applyAlignment="1">
      <alignment horizontal="left" vertical="center" wrapText="1"/>
    </xf>
    <xf numFmtId="1" fontId="2" fillId="2" borderId="1" xfId="0" applyNumberFormat="1" applyFont="1" applyFill="1" applyBorder="1" applyAlignment="1">
      <alignment horizontal="left" vertical="center" wrapText="1"/>
    </xf>
    <xf numFmtId="1" fontId="4" fillId="2" borderId="7" xfId="0" applyNumberFormat="1" applyFont="1" applyFill="1" applyBorder="1" applyAlignment="1">
      <alignment vertical="center" wrapText="1"/>
    </xf>
    <xf numFmtId="1" fontId="2" fillId="2" borderId="1" xfId="0" applyNumberFormat="1" applyFont="1" applyFill="1" applyBorder="1" applyAlignment="1">
      <alignment horizontal="left" vertical="top" wrapText="1"/>
    </xf>
    <xf numFmtId="1" fontId="1" fillId="2" borderId="10" xfId="0" applyNumberFormat="1" applyFont="1" applyFill="1" applyBorder="1" applyAlignment="1">
      <alignment horizontal="left" vertical="center" wrapText="1"/>
    </xf>
    <xf numFmtId="1" fontId="4" fillId="2" borderId="9" xfId="0" applyNumberFormat="1" applyFont="1" applyFill="1" applyBorder="1" applyAlignment="1">
      <alignment horizontal="left" vertical="center" wrapText="1"/>
    </xf>
    <xf numFmtId="1" fontId="1" fillId="2" borderId="1" xfId="0" applyNumberFormat="1" applyFont="1" applyFill="1" applyBorder="1" applyAlignment="1">
      <alignment horizontal="left" vertical="center"/>
    </xf>
    <xf numFmtId="0" fontId="1" fillId="2" borderId="0" xfId="0" applyFont="1" applyFill="1" applyAlignment="1">
      <alignment horizontal="center"/>
    </xf>
    <xf numFmtId="0" fontId="2" fillId="2" borderId="0" xfId="0" applyFont="1" applyFill="1" applyBorder="1" applyAlignment="1">
      <alignment horizontal="center"/>
    </xf>
    <xf numFmtId="0" fontId="1" fillId="2" borderId="0" xfId="0" applyFont="1" applyFill="1" applyAlignment="1">
      <alignment horizontal="left"/>
    </xf>
    <xf numFmtId="0" fontId="2" fillId="2" borderId="0" xfId="0" applyFont="1" applyFill="1" applyAlignment="1">
      <alignment horizontal="left"/>
    </xf>
    <xf numFmtId="0" fontId="1" fillId="2" borderId="0" xfId="0" applyFont="1" applyFill="1" applyAlignment="1">
      <alignment horizontal="left"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1" fontId="2"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wrapText="1"/>
    </xf>
    <xf numFmtId="1" fontId="1" fillId="2" borderId="5" xfId="0" applyNumberFormat="1" applyFont="1" applyFill="1" applyBorder="1" applyAlignment="1">
      <alignment horizontal="center" vertical="center"/>
    </xf>
    <xf numFmtId="1" fontId="1" fillId="2" borderId="2" xfId="0" applyNumberFormat="1" applyFont="1" applyFill="1" applyBorder="1" applyAlignment="1">
      <alignment horizontal="left" vertical="center"/>
    </xf>
    <xf numFmtId="1" fontId="1" fillId="2" borderId="3" xfId="0" applyNumberFormat="1" applyFont="1" applyFill="1" applyBorder="1" applyAlignment="1">
      <alignment horizontal="left" vertical="center"/>
    </xf>
    <xf numFmtId="1" fontId="2" fillId="2" borderId="2"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1" fontId="1" fillId="2" borderId="2" xfId="0" applyNumberFormat="1" applyFont="1" applyFill="1" applyBorder="1" applyAlignment="1">
      <alignment horizontal="left" vertical="top" wrapText="1"/>
    </xf>
    <xf numFmtId="1" fontId="1" fillId="2" borderId="3" xfId="0" applyNumberFormat="1" applyFont="1" applyFill="1" applyBorder="1" applyAlignment="1">
      <alignment horizontal="left" vertical="top" wrapText="1"/>
    </xf>
    <xf numFmtId="1" fontId="1" fillId="2" borderId="2" xfId="0" applyNumberFormat="1" applyFont="1" applyFill="1" applyBorder="1" applyAlignment="1">
      <alignment horizontal="left" vertical="center" wrapText="1"/>
    </xf>
    <xf numFmtId="1" fontId="1" fillId="2" borderId="3" xfId="0" applyNumberFormat="1" applyFont="1" applyFill="1" applyBorder="1" applyAlignment="1">
      <alignment horizontal="left" vertical="center" wrapText="1"/>
    </xf>
    <xf numFmtId="1" fontId="2" fillId="2" borderId="2" xfId="0" applyNumberFormat="1" applyFont="1" applyFill="1" applyBorder="1" applyAlignment="1">
      <alignment horizontal="left" vertical="center" wrapText="1"/>
    </xf>
    <xf numFmtId="1" fontId="2" fillId="2" borderId="3" xfId="0" applyNumberFormat="1" applyFont="1" applyFill="1" applyBorder="1" applyAlignment="1">
      <alignment horizontal="left" vertical="center" wrapText="1"/>
    </xf>
    <xf numFmtId="1" fontId="6" fillId="2" borderId="3" xfId="0" applyNumberFormat="1" applyFont="1" applyFill="1" applyBorder="1" applyAlignment="1">
      <alignment horizontal="center" vertical="center" wrapText="1"/>
    </xf>
    <xf numFmtId="1" fontId="2" fillId="2" borderId="6" xfId="0" applyNumberFormat="1" applyFont="1" applyFill="1" applyBorder="1" applyAlignment="1">
      <alignment horizontal="center" vertical="center" wrapText="1"/>
    </xf>
    <xf numFmtId="1" fontId="2" fillId="2" borderId="8" xfId="0" applyNumberFormat="1" applyFont="1" applyFill="1" applyBorder="1" applyAlignment="1">
      <alignment horizontal="center" vertical="center" wrapText="1"/>
    </xf>
    <xf numFmtId="1" fontId="2" fillId="2" borderId="7" xfId="0" applyNumberFormat="1" applyFont="1" applyFill="1" applyBorder="1" applyAlignment="1">
      <alignment horizontal="center" vertical="center" wrapText="1"/>
    </xf>
    <xf numFmtId="1" fontId="1" fillId="2" borderId="10" xfId="0" applyNumberFormat="1" applyFont="1" applyFill="1" applyBorder="1" applyAlignment="1">
      <alignment horizontal="left" vertical="center" wrapText="1"/>
    </xf>
    <xf numFmtId="1" fontId="1" fillId="2" borderId="11" xfId="0" applyNumberFormat="1" applyFont="1" applyFill="1" applyBorder="1" applyAlignment="1">
      <alignment horizontal="left" vertical="center" wrapText="1"/>
    </xf>
    <xf numFmtId="1" fontId="1" fillId="2" borderId="8" xfId="0" applyNumberFormat="1" applyFont="1" applyFill="1" applyBorder="1" applyAlignment="1">
      <alignment horizontal="left" vertical="center"/>
    </xf>
    <xf numFmtId="1" fontId="1" fillId="2" borderId="12" xfId="0" applyNumberFormat="1" applyFont="1" applyFill="1" applyBorder="1" applyAlignment="1">
      <alignment horizontal="left" vertical="center"/>
    </xf>
    <xf numFmtId="1" fontId="1" fillId="2" borderId="7" xfId="0" applyNumberFormat="1" applyFont="1" applyFill="1" applyBorder="1" applyAlignment="1">
      <alignment horizontal="left" vertical="center"/>
    </xf>
    <xf numFmtId="1" fontId="1" fillId="2" borderId="8" xfId="0" applyNumberFormat="1" applyFont="1" applyFill="1" applyBorder="1" applyAlignment="1">
      <alignment horizontal="left" vertical="center" wrapText="1"/>
    </xf>
    <xf numFmtId="1" fontId="1" fillId="2" borderId="12" xfId="0" applyNumberFormat="1" applyFont="1" applyFill="1" applyBorder="1" applyAlignment="1">
      <alignment horizontal="left" vertical="center" wrapText="1"/>
    </xf>
    <xf numFmtId="1" fontId="1" fillId="2" borderId="7" xfId="0" applyNumberFormat="1" applyFont="1" applyFill="1" applyBorder="1" applyAlignment="1">
      <alignment horizontal="left" vertical="center" wrapText="1"/>
    </xf>
    <xf numFmtId="1" fontId="4" fillId="2" borderId="8" xfId="0" applyNumberFormat="1" applyFont="1" applyFill="1" applyBorder="1" applyAlignment="1">
      <alignment horizontal="left" vertical="center" wrapText="1"/>
    </xf>
    <xf numFmtId="1" fontId="4" fillId="2" borderId="12" xfId="0" applyNumberFormat="1" applyFont="1" applyFill="1" applyBorder="1" applyAlignment="1">
      <alignment horizontal="left" vertical="center" wrapText="1"/>
    </xf>
    <xf numFmtId="1" fontId="4" fillId="2" borderId="7" xfId="0" applyNumberFormat="1" applyFont="1" applyFill="1" applyBorder="1" applyAlignment="1">
      <alignment horizontal="left" vertical="center" wrapText="1"/>
    </xf>
    <xf numFmtId="1" fontId="1" fillId="2" borderId="8" xfId="0" applyNumberFormat="1" applyFont="1" applyFill="1" applyBorder="1" applyAlignment="1">
      <alignment horizontal="right" vertical="center"/>
    </xf>
    <xf numFmtId="1" fontId="7" fillId="2" borderId="12" xfId="0" applyNumberFormat="1" applyFont="1" applyFill="1" applyBorder="1" applyAlignment="1">
      <alignment horizontal="right" vertical="center"/>
    </xf>
    <xf numFmtId="1" fontId="7" fillId="2" borderId="7" xfId="0" applyNumberFormat="1" applyFont="1" applyFill="1" applyBorder="1" applyAlignment="1">
      <alignment horizontal="right" vertical="center"/>
    </xf>
    <xf numFmtId="1" fontId="2" fillId="2" borderId="1" xfId="0" applyNumberFormat="1" applyFont="1" applyFill="1" applyBorder="1" applyAlignment="1">
      <alignment horizontal="left" vertical="center" wrapText="1"/>
    </xf>
    <xf numFmtId="1" fontId="2" fillId="2" borderId="6" xfId="0" applyNumberFormat="1" applyFont="1" applyFill="1" applyBorder="1" applyAlignment="1">
      <alignment horizontal="center" vertical="center"/>
    </xf>
    <xf numFmtId="0" fontId="2" fillId="2" borderId="0" xfId="0" applyFont="1" applyFill="1" applyBorder="1" applyAlignment="1">
      <alignment horizontal="right" vertical="center" wrapText="1"/>
    </xf>
    <xf numFmtId="0" fontId="1" fillId="2" borderId="0" xfId="0" applyFont="1" applyFill="1" applyBorder="1" applyAlignment="1">
      <alignment horizontal="right" vertical="center" wrapText="1"/>
    </xf>
    <xf numFmtId="1" fontId="2" fillId="2" borderId="6" xfId="0" applyNumberFormat="1" applyFont="1" applyFill="1" applyBorder="1" applyAlignment="1">
      <alignment horizontal="left" vertical="center" wrapText="1"/>
    </xf>
    <xf numFmtId="1" fontId="2" fillId="2" borderId="2" xfId="0" applyNumberFormat="1" applyFont="1" applyFill="1" applyBorder="1" applyAlignment="1">
      <alignment horizontal="left" vertical="center"/>
    </xf>
    <xf numFmtId="1" fontId="2" fillId="2" borderId="6" xfId="0" applyNumberFormat="1" applyFont="1" applyFill="1" applyBorder="1" applyAlignment="1">
      <alignment horizontal="left" vertical="center"/>
    </xf>
    <xf numFmtId="1" fontId="1" fillId="2" borderId="12" xfId="0" applyNumberFormat="1" applyFont="1" applyFill="1" applyBorder="1" applyAlignment="1">
      <alignment horizontal="right" vertical="center"/>
    </xf>
    <xf numFmtId="1" fontId="1" fillId="2" borderId="7" xfId="0" applyNumberFormat="1" applyFont="1" applyFill="1" applyBorder="1" applyAlignment="1">
      <alignment horizontal="right" vertical="center"/>
    </xf>
    <xf numFmtId="1" fontId="1" fillId="2" borderId="8" xfId="0" applyNumberFormat="1"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wrapText="1"/>
    </xf>
    <xf numFmtId="0" fontId="1" fillId="2" borderId="4" xfId="0" applyFont="1" applyFill="1" applyBorder="1" applyAlignment="1">
      <alignment horizontal="center"/>
    </xf>
    <xf numFmtId="1" fontId="2" fillId="2" borderId="9" xfId="0" applyNumberFormat="1" applyFont="1" applyFill="1" applyBorder="1" applyAlignment="1">
      <alignment horizontal="left" vertical="center" wrapText="1"/>
    </xf>
    <xf numFmtId="1" fontId="2" fillId="2" borderId="3" xfId="0" applyNumberFormat="1" applyFont="1" applyFill="1" applyBorder="1" applyAlignment="1">
      <alignment horizontal="left" vertical="center"/>
    </xf>
    <xf numFmtId="0" fontId="1" fillId="2" borderId="0" xfId="0" applyFont="1" applyFill="1" applyAlignment="1">
      <alignment horizontal="left" vertical="top" wrapText="1"/>
    </xf>
    <xf numFmtId="0" fontId="1" fillId="2" borderId="0" xfId="0" applyFont="1" applyFill="1" applyAlignment="1">
      <alignment horizontal="left" vertical="top"/>
    </xf>
    <xf numFmtId="1" fontId="1" fillId="2" borderId="8" xfId="0" applyNumberFormat="1" applyFont="1" applyFill="1" applyBorder="1" applyAlignment="1">
      <alignment horizontal="right" vertical="center" wrapText="1"/>
    </xf>
    <xf numFmtId="1" fontId="1" fillId="2" borderId="12" xfId="0" applyNumberFormat="1" applyFont="1" applyFill="1" applyBorder="1" applyAlignment="1">
      <alignment horizontal="right" vertical="center" wrapText="1"/>
    </xf>
    <xf numFmtId="1" fontId="1" fillId="2" borderId="7" xfId="0" applyNumberFormat="1" applyFont="1" applyFill="1" applyBorder="1" applyAlignment="1">
      <alignment horizontal="right" vertical="center" wrapText="1"/>
    </xf>
    <xf numFmtId="1" fontId="1" fillId="2" borderId="8" xfId="0" applyNumberFormat="1" applyFont="1" applyFill="1" applyBorder="1" applyAlignment="1">
      <alignment vertical="center" wrapText="1"/>
    </xf>
    <xf numFmtId="1" fontId="1" fillId="2" borderId="12" xfId="0" applyNumberFormat="1" applyFont="1" applyFill="1" applyBorder="1" applyAlignment="1">
      <alignment vertical="center" wrapText="1"/>
    </xf>
    <xf numFmtId="1" fontId="1" fillId="2" borderId="7" xfId="0" applyNumberFormat="1" applyFont="1" applyFill="1" applyBorder="1" applyAlignment="1">
      <alignment vertical="center" wrapText="1"/>
    </xf>
    <xf numFmtId="1" fontId="2" fillId="2" borderId="2" xfId="0" applyNumberFormat="1" applyFont="1" applyFill="1" applyBorder="1" applyAlignment="1">
      <alignment horizontal="left" vertical="top" wrapText="1"/>
    </xf>
    <xf numFmtId="1" fontId="2" fillId="2" borderId="3" xfId="0" applyNumberFormat="1" applyFont="1" applyFill="1" applyBorder="1" applyAlignment="1">
      <alignment horizontal="left" vertical="top" wrapText="1"/>
    </xf>
    <xf numFmtId="1" fontId="4" fillId="2" borderId="8" xfId="0" applyNumberFormat="1" applyFont="1" applyFill="1" applyBorder="1" applyAlignment="1">
      <alignment vertical="center" wrapText="1"/>
    </xf>
    <xf numFmtId="1" fontId="4" fillId="2" borderId="12" xfId="0" applyNumberFormat="1" applyFont="1" applyFill="1" applyBorder="1" applyAlignment="1">
      <alignment vertical="center" wrapText="1"/>
    </xf>
    <xf numFmtId="1" fontId="4" fillId="2" borderId="7" xfId="0" applyNumberFormat="1" applyFont="1" applyFill="1" applyBorder="1" applyAlignment="1">
      <alignmen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Z91"/>
  <sheetViews>
    <sheetView tabSelected="1" view="pageBreakPreview" zoomScaleNormal="100" zoomScaleSheetLayoutView="100" workbookViewId="0">
      <selection activeCell="K10" sqref="K10"/>
    </sheetView>
  </sheetViews>
  <sheetFormatPr defaultRowHeight="15.75" x14ac:dyDescent="0.25"/>
  <cols>
    <col min="1" max="1" width="6.28515625" style="10" customWidth="1"/>
    <col min="2" max="2" width="46.7109375" style="10" customWidth="1"/>
    <col min="3" max="3" width="51" style="10" customWidth="1"/>
    <col min="4" max="4" width="12.140625" style="10" customWidth="1"/>
    <col min="5" max="5" width="1.5703125" style="10" hidden="1" customWidth="1"/>
    <col min="6" max="6" width="0.28515625" style="10" hidden="1" customWidth="1"/>
    <col min="7" max="8" width="9.140625" style="10" hidden="1" customWidth="1"/>
    <col min="9" max="9" width="6.5703125" style="10" hidden="1" customWidth="1"/>
    <col min="10" max="10" width="9.140625" style="10" hidden="1" customWidth="1"/>
    <col min="11" max="11" width="19.42578125" style="10" customWidth="1"/>
    <col min="12" max="12" width="4.85546875" style="10" customWidth="1"/>
    <col min="13" max="13" width="43.28515625" style="10" customWidth="1"/>
    <col min="14" max="14" width="20.28515625" style="10" customWidth="1"/>
    <col min="15" max="16384" width="9.140625" style="10"/>
  </cols>
  <sheetData>
    <row r="1" spans="1:17" x14ac:dyDescent="0.25">
      <c r="A1" s="91"/>
      <c r="B1" s="91"/>
      <c r="C1" s="10" t="s">
        <v>86</v>
      </c>
    </row>
    <row r="2" spans="1:17" x14ac:dyDescent="0.25">
      <c r="A2" s="91"/>
      <c r="B2" s="91"/>
      <c r="C2" s="10" t="s">
        <v>87</v>
      </c>
    </row>
    <row r="3" spans="1:17" x14ac:dyDescent="0.25">
      <c r="A3" s="91"/>
      <c r="B3" s="91"/>
      <c r="C3" s="10" t="s">
        <v>88</v>
      </c>
    </row>
    <row r="4" spans="1:17" x14ac:dyDescent="0.25">
      <c r="A4" s="91"/>
      <c r="B4" s="91"/>
      <c r="C4" s="91"/>
      <c r="D4" s="91"/>
    </row>
    <row r="5" spans="1:17" x14ac:dyDescent="0.25">
      <c r="A5" s="92" t="s">
        <v>0</v>
      </c>
      <c r="B5" s="92"/>
      <c r="C5" s="92"/>
      <c r="D5" s="92"/>
    </row>
    <row r="6" spans="1:17" x14ac:dyDescent="0.25">
      <c r="A6" s="91"/>
      <c r="B6" s="91"/>
      <c r="C6" s="91"/>
      <c r="D6" s="91"/>
    </row>
    <row r="7" spans="1:17" x14ac:dyDescent="0.25">
      <c r="A7" s="145" t="s">
        <v>107</v>
      </c>
      <c r="B7" s="146"/>
      <c r="C7" s="146"/>
      <c r="D7" s="146"/>
      <c r="M7" s="93"/>
      <c r="N7" s="93"/>
    </row>
    <row r="8" spans="1:17" x14ac:dyDescent="0.25">
      <c r="A8" s="146"/>
      <c r="B8" s="146"/>
      <c r="C8" s="146"/>
      <c r="D8" s="146"/>
      <c r="M8" s="93"/>
      <c r="N8" s="94"/>
    </row>
    <row r="9" spans="1:17" x14ac:dyDescent="0.25">
      <c r="A9" s="146"/>
      <c r="B9" s="146"/>
      <c r="C9" s="146"/>
      <c r="D9" s="146"/>
      <c r="M9" s="95"/>
      <c r="N9" s="95"/>
      <c r="O9" s="95"/>
      <c r="P9" s="95"/>
      <c r="Q9" s="95"/>
    </row>
    <row r="10" spans="1:17" x14ac:dyDescent="0.25">
      <c r="A10" s="91"/>
      <c r="B10" s="91"/>
      <c r="C10" s="91"/>
      <c r="D10" s="91"/>
      <c r="E10" s="11"/>
      <c r="F10" s="11"/>
      <c r="G10" s="11"/>
    </row>
    <row r="11" spans="1:17" s="14" customFormat="1" ht="15.75" customHeight="1" x14ac:dyDescent="0.25">
      <c r="A11" s="12"/>
      <c r="B11" s="100" t="s">
        <v>84</v>
      </c>
      <c r="C11" s="100"/>
      <c r="D11" s="13"/>
      <c r="E11" s="13"/>
      <c r="F11" s="13"/>
      <c r="G11" s="13"/>
    </row>
    <row r="12" spans="1:17" s="14" customFormat="1" x14ac:dyDescent="0.25">
      <c r="A12" s="15"/>
      <c r="B12" s="99" t="s">
        <v>131</v>
      </c>
      <c r="C12" s="99"/>
      <c r="D12" s="16"/>
      <c r="E12" s="17"/>
      <c r="F12" s="17"/>
      <c r="G12" s="17"/>
    </row>
    <row r="13" spans="1:17" s="14" customFormat="1" x14ac:dyDescent="0.25">
      <c r="B13" s="17"/>
      <c r="C13" s="17"/>
      <c r="D13" s="17"/>
      <c r="E13" s="17"/>
      <c r="F13" s="17"/>
      <c r="G13" s="17"/>
    </row>
    <row r="14" spans="1:17" x14ac:dyDescent="0.25">
      <c r="A14" s="96" t="s">
        <v>1</v>
      </c>
      <c r="B14" s="96"/>
      <c r="C14" s="96"/>
      <c r="D14" s="96"/>
      <c r="E14" s="18"/>
      <c r="M14" s="8"/>
    </row>
    <row r="15" spans="1:17" ht="6.75" customHeight="1" x14ac:dyDescent="0.25">
      <c r="A15" s="97"/>
      <c r="B15" s="97"/>
      <c r="C15" s="97"/>
      <c r="D15" s="97"/>
      <c r="E15" s="18"/>
    </row>
    <row r="16" spans="1:17" ht="31.5" x14ac:dyDescent="0.25">
      <c r="A16" s="54" t="s">
        <v>2</v>
      </c>
      <c r="B16" s="98" t="s">
        <v>3</v>
      </c>
      <c r="C16" s="98"/>
      <c r="D16" s="54" t="s">
        <v>80</v>
      </c>
    </row>
    <row r="17" spans="1:11" x14ac:dyDescent="0.25">
      <c r="A17" s="50" t="s">
        <v>4</v>
      </c>
      <c r="B17" s="90" t="s">
        <v>89</v>
      </c>
      <c r="C17" s="90"/>
      <c r="D17" s="28">
        <v>227908.04</v>
      </c>
      <c r="I17" s="19"/>
    </row>
    <row r="18" spans="1:11" x14ac:dyDescent="0.25">
      <c r="A18" s="50" t="s">
        <v>5</v>
      </c>
      <c r="B18" s="90" t="s">
        <v>6</v>
      </c>
      <c r="C18" s="90"/>
      <c r="D18" s="28">
        <v>82812.19</v>
      </c>
    </row>
    <row r="19" spans="1:11" x14ac:dyDescent="0.25">
      <c r="A19" s="50" t="s">
        <v>7</v>
      </c>
      <c r="B19" s="90" t="s">
        <v>8</v>
      </c>
      <c r="C19" s="90"/>
      <c r="D19" s="28">
        <v>15160.5</v>
      </c>
    </row>
    <row r="20" spans="1:11" x14ac:dyDescent="0.25">
      <c r="A20" s="50" t="s">
        <v>9</v>
      </c>
      <c r="B20" s="102" t="s">
        <v>10</v>
      </c>
      <c r="C20" s="103"/>
      <c r="D20" s="28">
        <v>75556.77</v>
      </c>
    </row>
    <row r="21" spans="1:11" x14ac:dyDescent="0.25">
      <c r="A21" s="50" t="s">
        <v>11</v>
      </c>
      <c r="B21" s="90" t="s">
        <v>12</v>
      </c>
      <c r="C21" s="90"/>
      <c r="D21" s="29">
        <f>D17+D18+D19+D20</f>
        <v>401437.5</v>
      </c>
    </row>
    <row r="22" spans="1:11" x14ac:dyDescent="0.25">
      <c r="A22" s="50" t="s">
        <v>13</v>
      </c>
      <c r="B22" s="90" t="s">
        <v>14</v>
      </c>
      <c r="C22" s="90"/>
      <c r="D22" s="28">
        <v>16348.48</v>
      </c>
    </row>
    <row r="23" spans="1:11" x14ac:dyDescent="0.25">
      <c r="A23" s="50" t="s">
        <v>15</v>
      </c>
      <c r="B23" s="90" t="s">
        <v>16</v>
      </c>
      <c r="C23" s="90"/>
      <c r="D23" s="28">
        <v>429</v>
      </c>
    </row>
    <row r="24" spans="1:11" x14ac:dyDescent="0.25">
      <c r="A24" s="50" t="s">
        <v>17</v>
      </c>
      <c r="B24" s="90" t="s">
        <v>18</v>
      </c>
      <c r="C24" s="90"/>
      <c r="D24" s="30">
        <f>SUM(D22:J23)</f>
        <v>16777.48</v>
      </c>
    </row>
    <row r="25" spans="1:11" x14ac:dyDescent="0.25">
      <c r="A25" s="50" t="s">
        <v>19</v>
      </c>
      <c r="B25" s="90" t="s">
        <v>20</v>
      </c>
      <c r="C25" s="90"/>
      <c r="D25" s="31">
        <f>D21+D24</f>
        <v>418214.98</v>
      </c>
    </row>
    <row r="26" spans="1:11" x14ac:dyDescent="0.25">
      <c r="A26" s="51"/>
      <c r="B26" s="52"/>
      <c r="C26" s="52"/>
      <c r="D26" s="53"/>
    </row>
    <row r="27" spans="1:11" ht="31.5" x14ac:dyDescent="0.25">
      <c r="A27" s="54" t="s">
        <v>21</v>
      </c>
      <c r="B27" s="104" t="s">
        <v>22</v>
      </c>
      <c r="C27" s="105"/>
      <c r="D27" s="55" t="s">
        <v>80</v>
      </c>
    </row>
    <row r="28" spans="1:11" ht="47.25" customHeight="1" x14ac:dyDescent="0.25">
      <c r="A28" s="50" t="s">
        <v>23</v>
      </c>
      <c r="B28" s="106" t="s">
        <v>24</v>
      </c>
      <c r="C28" s="107"/>
      <c r="D28" s="28">
        <v>65176.15</v>
      </c>
    </row>
    <row r="29" spans="1:11" x14ac:dyDescent="0.25">
      <c r="A29" s="50" t="s">
        <v>25</v>
      </c>
      <c r="B29" s="108" t="s">
        <v>16</v>
      </c>
      <c r="C29" s="109"/>
      <c r="D29" s="28">
        <v>14554</v>
      </c>
    </row>
    <row r="30" spans="1:11" x14ac:dyDescent="0.25">
      <c r="A30" s="50" t="s">
        <v>26</v>
      </c>
      <c r="B30" s="110" t="s">
        <v>27</v>
      </c>
      <c r="C30" s="111"/>
      <c r="D30" s="32">
        <f>D28+D29</f>
        <v>79730.149999999994</v>
      </c>
      <c r="K30" s="19"/>
    </row>
    <row r="31" spans="1:11" x14ac:dyDescent="0.25">
      <c r="A31" s="101"/>
      <c r="B31" s="101"/>
      <c r="C31" s="101"/>
      <c r="D31" s="101"/>
      <c r="E31" s="2"/>
      <c r="F31" s="2"/>
      <c r="G31" s="2"/>
      <c r="H31" s="3"/>
      <c r="K31" s="19"/>
    </row>
    <row r="32" spans="1:11" ht="31.5" x14ac:dyDescent="0.25">
      <c r="A32" s="56" t="s">
        <v>2</v>
      </c>
      <c r="B32" s="104" t="s">
        <v>28</v>
      </c>
      <c r="C32" s="112"/>
      <c r="D32" s="57" t="s">
        <v>80</v>
      </c>
    </row>
    <row r="33" spans="1:14" ht="56.25" customHeight="1" x14ac:dyDescent="0.25">
      <c r="A33" s="50" t="s">
        <v>29</v>
      </c>
      <c r="B33" s="108" t="s">
        <v>30</v>
      </c>
      <c r="C33" s="109"/>
      <c r="D33" s="33">
        <v>336261.35</v>
      </c>
    </row>
    <row r="34" spans="1:14" x14ac:dyDescent="0.25">
      <c r="A34" s="50" t="s">
        <v>31</v>
      </c>
      <c r="B34" s="108" t="s">
        <v>32</v>
      </c>
      <c r="C34" s="109"/>
      <c r="D34" s="34">
        <v>107052</v>
      </c>
    </row>
    <row r="35" spans="1:14" x14ac:dyDescent="0.25">
      <c r="A35" s="50" t="s">
        <v>33</v>
      </c>
      <c r="B35" s="110" t="s">
        <v>34</v>
      </c>
      <c r="C35" s="111"/>
      <c r="D35" s="35">
        <f>SUM(D33:D34)</f>
        <v>443313.35</v>
      </c>
    </row>
    <row r="36" spans="1:14" ht="25.5" customHeight="1" x14ac:dyDescent="0.25">
      <c r="A36" s="113" t="s">
        <v>35</v>
      </c>
      <c r="B36" s="113"/>
      <c r="C36" s="113"/>
      <c r="D36" s="113"/>
    </row>
    <row r="37" spans="1:14" x14ac:dyDescent="0.25">
      <c r="A37" s="114" t="s">
        <v>2</v>
      </c>
      <c r="B37" s="114" t="s">
        <v>36</v>
      </c>
      <c r="C37" s="114" t="s">
        <v>37</v>
      </c>
      <c r="D37" s="114" t="s">
        <v>81</v>
      </c>
    </row>
    <row r="38" spans="1:14" x14ac:dyDescent="0.25">
      <c r="A38" s="115"/>
      <c r="B38" s="115"/>
      <c r="C38" s="115"/>
      <c r="D38" s="115"/>
    </row>
    <row r="39" spans="1:14" ht="35.25" customHeight="1" x14ac:dyDescent="0.25">
      <c r="A39" s="50" t="s">
        <v>38</v>
      </c>
      <c r="B39" s="116" t="s">
        <v>101</v>
      </c>
      <c r="C39" s="117"/>
      <c r="D39" s="49"/>
      <c r="M39" s="3"/>
    </row>
    <row r="40" spans="1:14" ht="82.5" customHeight="1" x14ac:dyDescent="0.25">
      <c r="A40" s="50" t="s">
        <v>39</v>
      </c>
      <c r="B40" s="58" t="s">
        <v>105</v>
      </c>
      <c r="C40" s="59" t="s">
        <v>116</v>
      </c>
      <c r="D40" s="28">
        <v>13300</v>
      </c>
      <c r="M40" s="20"/>
    </row>
    <row r="41" spans="1:14" x14ac:dyDescent="0.25">
      <c r="A41" s="118" t="s">
        <v>40</v>
      </c>
      <c r="B41" s="121" t="s">
        <v>106</v>
      </c>
      <c r="C41" s="124" t="s">
        <v>117</v>
      </c>
      <c r="D41" s="127">
        <v>1500</v>
      </c>
      <c r="M41" s="20"/>
    </row>
    <row r="42" spans="1:14" x14ac:dyDescent="0.25">
      <c r="A42" s="119"/>
      <c r="B42" s="122"/>
      <c r="C42" s="125"/>
      <c r="D42" s="128"/>
      <c r="M42" s="21"/>
    </row>
    <row r="43" spans="1:14" ht="63.75" customHeight="1" x14ac:dyDescent="0.25">
      <c r="A43" s="120"/>
      <c r="B43" s="123"/>
      <c r="C43" s="126"/>
      <c r="D43" s="129"/>
      <c r="M43" s="3"/>
    </row>
    <row r="44" spans="1:14" ht="69" customHeight="1" x14ac:dyDescent="0.25">
      <c r="A44" s="60" t="s">
        <v>90</v>
      </c>
      <c r="B44" s="58" t="s">
        <v>91</v>
      </c>
      <c r="C44" s="61" t="s">
        <v>120</v>
      </c>
      <c r="D44" s="49">
        <v>360</v>
      </c>
    </row>
    <row r="45" spans="1:14" ht="31.5" customHeight="1" x14ac:dyDescent="0.25">
      <c r="A45" s="50" t="s">
        <v>41</v>
      </c>
      <c r="B45" s="106" t="s">
        <v>42</v>
      </c>
      <c r="C45" s="107"/>
      <c r="D45" s="28"/>
    </row>
    <row r="46" spans="1:14" x14ac:dyDescent="0.25">
      <c r="A46" s="62"/>
      <c r="B46" s="110" t="s">
        <v>43</v>
      </c>
      <c r="C46" s="111"/>
      <c r="D46" s="37">
        <f>SUM(D40:J44)</f>
        <v>15160</v>
      </c>
    </row>
    <row r="47" spans="1:14" ht="25.5" customHeight="1" x14ac:dyDescent="0.25">
      <c r="A47" s="131" t="s">
        <v>44</v>
      </c>
      <c r="B47" s="131"/>
      <c r="C47" s="131"/>
      <c r="D47" s="131"/>
    </row>
    <row r="48" spans="1:14" ht="31.5" customHeight="1" x14ac:dyDescent="0.25">
      <c r="A48" s="135" t="s">
        <v>45</v>
      </c>
      <c r="B48" s="136"/>
      <c r="C48" s="136"/>
      <c r="D48" s="63" t="s">
        <v>85</v>
      </c>
      <c r="M48" s="132"/>
      <c r="N48" s="133"/>
    </row>
    <row r="49" spans="1:63" ht="23.25" customHeight="1" x14ac:dyDescent="0.25">
      <c r="A49" s="110" t="s">
        <v>46</v>
      </c>
      <c r="B49" s="134"/>
      <c r="C49" s="134"/>
      <c r="D49" s="36">
        <v>45056</v>
      </c>
    </row>
    <row r="50" spans="1:63" ht="27" customHeight="1" x14ac:dyDescent="0.25">
      <c r="A50" s="113" t="s">
        <v>47</v>
      </c>
      <c r="B50" s="113"/>
      <c r="C50" s="113"/>
      <c r="D50" s="113"/>
    </row>
    <row r="51" spans="1:63" ht="31.5" x14ac:dyDescent="0.25">
      <c r="A51" s="64" t="s">
        <v>2</v>
      </c>
      <c r="B51" s="64" t="s">
        <v>36</v>
      </c>
      <c r="C51" s="64" t="s">
        <v>37</v>
      </c>
      <c r="D51" s="64" t="s">
        <v>82</v>
      </c>
      <c r="M51" s="22"/>
    </row>
    <row r="52" spans="1:63" s="23" customFormat="1" x14ac:dyDescent="0.25">
      <c r="A52" s="65" t="s">
        <v>48</v>
      </c>
      <c r="B52" s="130" t="s">
        <v>49</v>
      </c>
      <c r="C52" s="130"/>
      <c r="D52" s="66"/>
      <c r="J52" s="24"/>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25"/>
    </row>
    <row r="53" spans="1:63" ht="52.5" customHeight="1" x14ac:dyDescent="0.25">
      <c r="A53" s="118" t="s">
        <v>50</v>
      </c>
      <c r="B53" s="67" t="s">
        <v>92</v>
      </c>
      <c r="C53" s="68" t="s">
        <v>114</v>
      </c>
      <c r="D53" s="127">
        <v>0</v>
      </c>
      <c r="E53" s="1"/>
      <c r="F53" s="1"/>
      <c r="G53" s="1"/>
      <c r="M53" s="3"/>
    </row>
    <row r="54" spans="1:63" ht="9.75" hidden="1" customHeight="1" x14ac:dyDescent="0.25">
      <c r="A54" s="119"/>
      <c r="B54" s="67" t="s">
        <v>92</v>
      </c>
      <c r="C54" s="68"/>
      <c r="D54" s="137"/>
      <c r="E54" s="2"/>
      <c r="F54" s="2"/>
      <c r="G54" s="2"/>
      <c r="M54" s="7"/>
    </row>
    <row r="55" spans="1:63" ht="46.5" hidden="1" customHeight="1" x14ac:dyDescent="0.25">
      <c r="A55" s="120"/>
      <c r="B55" s="67" t="s">
        <v>92</v>
      </c>
      <c r="C55" s="68"/>
      <c r="D55" s="138"/>
      <c r="E55" s="2"/>
      <c r="F55" s="2"/>
      <c r="G55" s="2"/>
      <c r="M55" s="7"/>
    </row>
    <row r="56" spans="1:63" ht="111.75" customHeight="1" x14ac:dyDescent="0.25">
      <c r="A56" s="50" t="s">
        <v>93</v>
      </c>
      <c r="B56" s="69" t="s">
        <v>108</v>
      </c>
      <c r="C56" s="59" t="s">
        <v>121</v>
      </c>
      <c r="D56" s="28">
        <v>172788</v>
      </c>
      <c r="E56" s="2"/>
      <c r="F56" s="2"/>
      <c r="G56" s="2"/>
      <c r="M56" s="7"/>
    </row>
    <row r="57" spans="1:63" ht="133.5" customHeight="1" x14ac:dyDescent="0.25">
      <c r="A57" s="50" t="s">
        <v>94</v>
      </c>
      <c r="B57" s="70" t="s">
        <v>96</v>
      </c>
      <c r="C57" s="71" t="s">
        <v>122</v>
      </c>
      <c r="D57" s="38">
        <v>2178.0700000000002</v>
      </c>
      <c r="E57" s="2"/>
      <c r="F57" s="2"/>
      <c r="G57" s="2"/>
      <c r="M57" s="7"/>
    </row>
    <row r="58" spans="1:63" ht="58.5" customHeight="1" x14ac:dyDescent="0.25">
      <c r="A58" s="72" t="s">
        <v>95</v>
      </c>
      <c r="B58" s="73" t="s">
        <v>109</v>
      </c>
      <c r="C58" s="74" t="s">
        <v>123</v>
      </c>
      <c r="D58" s="34">
        <v>0</v>
      </c>
      <c r="E58" s="2"/>
      <c r="F58" s="2"/>
      <c r="G58" s="2"/>
      <c r="M58" s="7"/>
    </row>
    <row r="59" spans="1:63" ht="78.75" customHeight="1" x14ac:dyDescent="0.25">
      <c r="A59" s="50" t="s">
        <v>97</v>
      </c>
      <c r="B59" s="69" t="s">
        <v>110</v>
      </c>
      <c r="C59" s="74" t="s">
        <v>118</v>
      </c>
      <c r="D59" s="34">
        <v>6171</v>
      </c>
      <c r="E59" s="3"/>
      <c r="F59" s="3"/>
      <c r="G59" s="3"/>
      <c r="L59" s="4"/>
      <c r="M59" s="3"/>
    </row>
    <row r="60" spans="1:63" x14ac:dyDescent="0.25">
      <c r="A60" s="75" t="s">
        <v>51</v>
      </c>
      <c r="B60" s="130" t="s">
        <v>52</v>
      </c>
      <c r="C60" s="130"/>
      <c r="D60" s="39"/>
      <c r="E60" s="3"/>
      <c r="F60" s="3"/>
      <c r="G60" s="3"/>
      <c r="L60" s="3"/>
      <c r="M60" s="3"/>
    </row>
    <row r="61" spans="1:63" ht="14.25" customHeight="1" x14ac:dyDescent="0.25">
      <c r="A61" s="139" t="s">
        <v>53</v>
      </c>
      <c r="B61" s="121" t="s">
        <v>111</v>
      </c>
      <c r="C61" s="124" t="s">
        <v>124</v>
      </c>
      <c r="D61" s="127">
        <v>0</v>
      </c>
      <c r="E61" s="3"/>
      <c r="F61" s="3"/>
      <c r="G61" s="3"/>
      <c r="L61" s="3"/>
      <c r="M61" s="3"/>
    </row>
    <row r="62" spans="1:63" x14ac:dyDescent="0.25">
      <c r="A62" s="140"/>
      <c r="B62" s="122"/>
      <c r="C62" s="125"/>
      <c r="D62" s="137"/>
      <c r="E62" s="3"/>
      <c r="F62" s="3"/>
      <c r="G62" s="3"/>
      <c r="L62" s="3"/>
      <c r="M62" s="3"/>
    </row>
    <row r="63" spans="1:63" ht="13.5" customHeight="1" x14ac:dyDescent="0.25">
      <c r="A63" s="140"/>
      <c r="B63" s="122"/>
      <c r="C63" s="125"/>
      <c r="D63" s="137"/>
      <c r="E63" s="3"/>
      <c r="F63" s="3"/>
      <c r="G63" s="3"/>
      <c r="L63" s="3"/>
      <c r="M63" s="5"/>
    </row>
    <row r="64" spans="1:63" ht="16.5" customHeight="1" x14ac:dyDescent="0.25">
      <c r="A64" s="141"/>
      <c r="B64" s="123"/>
      <c r="C64" s="126"/>
      <c r="D64" s="138"/>
      <c r="E64" s="3"/>
      <c r="F64" s="3"/>
      <c r="G64" s="3"/>
      <c r="L64" s="3"/>
      <c r="M64" s="4"/>
    </row>
    <row r="65" spans="1:130" ht="63.75" customHeight="1" x14ac:dyDescent="0.25">
      <c r="A65" s="76" t="s">
        <v>54</v>
      </c>
      <c r="B65" s="77" t="s">
        <v>98</v>
      </c>
      <c r="C65" s="61" t="s">
        <v>119</v>
      </c>
      <c r="D65" s="49">
        <v>2981.44</v>
      </c>
      <c r="E65" s="3"/>
      <c r="F65" s="3"/>
      <c r="G65" s="3"/>
      <c r="L65" s="3"/>
      <c r="M65" s="4"/>
    </row>
    <row r="66" spans="1:130" ht="25.5" customHeight="1" x14ac:dyDescent="0.25">
      <c r="A66" s="78" t="s">
        <v>55</v>
      </c>
      <c r="B66" s="110" t="s">
        <v>56</v>
      </c>
      <c r="C66" s="111"/>
      <c r="D66" s="40"/>
      <c r="E66" s="3"/>
      <c r="F66" s="3"/>
      <c r="G66" s="3"/>
    </row>
    <row r="67" spans="1:130" ht="140.25" customHeight="1" x14ac:dyDescent="0.25">
      <c r="A67" s="150" t="s">
        <v>57</v>
      </c>
      <c r="B67" s="121" t="s">
        <v>112</v>
      </c>
      <c r="C67" s="124" t="s">
        <v>125</v>
      </c>
      <c r="D67" s="147">
        <v>16729.759999999998</v>
      </c>
      <c r="E67" s="3"/>
      <c r="F67" s="3"/>
      <c r="G67" s="3"/>
      <c r="L67" s="3"/>
      <c r="M67" s="3"/>
    </row>
    <row r="68" spans="1:130" ht="28.5" customHeight="1" x14ac:dyDescent="0.25">
      <c r="A68" s="151"/>
      <c r="B68" s="119"/>
      <c r="C68" s="125"/>
      <c r="D68" s="148"/>
      <c r="E68" s="3"/>
      <c r="F68" s="3"/>
      <c r="G68" s="3"/>
      <c r="L68" s="3"/>
      <c r="M68" s="6"/>
    </row>
    <row r="69" spans="1:130" ht="135.75" customHeight="1" x14ac:dyDescent="0.25">
      <c r="A69" s="152"/>
      <c r="B69" s="120"/>
      <c r="C69" s="126"/>
      <c r="D69" s="149"/>
      <c r="E69" s="3"/>
      <c r="F69" s="3"/>
      <c r="G69" s="3"/>
      <c r="L69" s="3"/>
      <c r="M69" s="6"/>
    </row>
    <row r="70" spans="1:130" ht="129" customHeight="1" x14ac:dyDescent="0.25">
      <c r="A70" s="58" t="s">
        <v>58</v>
      </c>
      <c r="B70" s="79" t="s">
        <v>99</v>
      </c>
      <c r="C70" s="80" t="s">
        <v>126</v>
      </c>
      <c r="D70" s="47">
        <v>2552.87</v>
      </c>
      <c r="E70" s="3"/>
      <c r="F70" s="3"/>
      <c r="G70" s="3"/>
    </row>
    <row r="71" spans="1:130" s="3" customFormat="1" ht="22.5" customHeight="1" x14ac:dyDescent="0.25">
      <c r="A71" s="81" t="s">
        <v>59</v>
      </c>
      <c r="B71" s="153" t="s">
        <v>60</v>
      </c>
      <c r="C71" s="154"/>
      <c r="D71" s="41"/>
    </row>
    <row r="72" spans="1:130" s="3" customFormat="1" ht="409.5" customHeight="1" x14ac:dyDescent="0.25">
      <c r="A72" s="82" t="s">
        <v>61</v>
      </c>
      <c r="B72" s="58" t="s">
        <v>62</v>
      </c>
      <c r="C72" s="59" t="s">
        <v>127</v>
      </c>
      <c r="D72" s="34">
        <v>994.94</v>
      </c>
    </row>
    <row r="73" spans="1:130" s="3" customFormat="1" ht="216" customHeight="1" x14ac:dyDescent="0.25">
      <c r="A73" s="83" t="s">
        <v>100</v>
      </c>
      <c r="B73" s="77" t="s">
        <v>113</v>
      </c>
      <c r="C73" s="84" t="s">
        <v>128</v>
      </c>
      <c r="D73" s="48">
        <v>5150</v>
      </c>
    </row>
    <row r="74" spans="1:130" s="1" customFormat="1" ht="12.75" customHeight="1" x14ac:dyDescent="0.25">
      <c r="A74" s="42"/>
      <c r="B74" s="42"/>
      <c r="C74" s="42"/>
      <c r="D74" s="42"/>
      <c r="K74" s="3"/>
      <c r="L74" s="3"/>
      <c r="M74" s="3"/>
      <c r="N74" s="26"/>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row>
    <row r="75" spans="1:130" ht="24.75" customHeight="1" x14ac:dyDescent="0.25">
      <c r="A75" s="85" t="s">
        <v>63</v>
      </c>
      <c r="B75" s="110" t="s">
        <v>64</v>
      </c>
      <c r="C75" s="111"/>
      <c r="D75" s="43"/>
      <c r="E75" s="9"/>
      <c r="F75" s="9"/>
      <c r="G75" s="9"/>
    </row>
    <row r="76" spans="1:130" ht="42" customHeight="1" x14ac:dyDescent="0.25">
      <c r="A76" s="121" t="s">
        <v>65</v>
      </c>
      <c r="B76" s="121" t="s">
        <v>66</v>
      </c>
      <c r="C76" s="155" t="s">
        <v>115</v>
      </c>
      <c r="D76" s="147">
        <v>0</v>
      </c>
      <c r="L76" s="3"/>
      <c r="M76" s="3"/>
    </row>
    <row r="77" spans="1:130" ht="25.5" hidden="1" customHeight="1" x14ac:dyDescent="0.25">
      <c r="A77" s="122"/>
      <c r="B77" s="122"/>
      <c r="C77" s="156"/>
      <c r="D77" s="148"/>
      <c r="L77" s="3"/>
      <c r="M77" s="6"/>
    </row>
    <row r="78" spans="1:130" ht="0.75" customHeight="1" x14ac:dyDescent="0.25">
      <c r="A78" s="123"/>
      <c r="B78" s="123"/>
      <c r="C78" s="157"/>
      <c r="D78" s="149"/>
      <c r="L78" s="3"/>
      <c r="M78" s="4"/>
    </row>
    <row r="79" spans="1:130" ht="87" customHeight="1" x14ac:dyDescent="0.25">
      <c r="A79" s="77" t="s">
        <v>67</v>
      </c>
      <c r="B79" s="77" t="s">
        <v>68</v>
      </c>
      <c r="C79" s="86" t="s">
        <v>129</v>
      </c>
      <c r="D79" s="48">
        <v>999.99</v>
      </c>
      <c r="L79" s="3"/>
      <c r="M79" s="4"/>
    </row>
    <row r="80" spans="1:130" ht="30.75" customHeight="1" x14ac:dyDescent="0.25">
      <c r="A80" s="87" t="s">
        <v>69</v>
      </c>
      <c r="B80" s="110" t="s">
        <v>70</v>
      </c>
      <c r="C80" s="143"/>
      <c r="D80" s="44"/>
    </row>
    <row r="81" spans="1:14" ht="82.5" customHeight="1" x14ac:dyDescent="0.25">
      <c r="A81" s="88" t="s">
        <v>71</v>
      </c>
      <c r="B81" s="58" t="s">
        <v>102</v>
      </c>
      <c r="C81" s="89" t="s">
        <v>130</v>
      </c>
      <c r="D81" s="45">
        <v>20510.04</v>
      </c>
    </row>
    <row r="82" spans="1:14" x14ac:dyDescent="0.25">
      <c r="A82" s="58"/>
      <c r="B82" s="135"/>
      <c r="C82" s="144"/>
      <c r="D82" s="46">
        <f>SUM(D53:J81)</f>
        <v>231056.11000000002</v>
      </c>
    </row>
    <row r="83" spans="1:14" ht="29.25" customHeight="1" x14ac:dyDescent="0.25">
      <c r="A83" s="113" t="s">
        <v>72</v>
      </c>
      <c r="B83" s="113"/>
      <c r="C83" s="113"/>
      <c r="D83" s="113"/>
    </row>
    <row r="84" spans="1:14" ht="31.5" x14ac:dyDescent="0.25">
      <c r="A84" s="54" t="s">
        <v>2</v>
      </c>
      <c r="B84" s="104" t="s">
        <v>73</v>
      </c>
      <c r="C84" s="105"/>
      <c r="D84" s="54" t="s">
        <v>83</v>
      </c>
    </row>
    <row r="85" spans="1:14" ht="29.25" customHeight="1" x14ac:dyDescent="0.25">
      <c r="A85" s="58" t="s">
        <v>74</v>
      </c>
      <c r="B85" s="108" t="s">
        <v>75</v>
      </c>
      <c r="C85" s="109"/>
      <c r="D85" s="34">
        <f>D24-D46</f>
        <v>1617.4799999999996</v>
      </c>
      <c r="J85" s="19"/>
    </row>
    <row r="86" spans="1:14" x14ac:dyDescent="0.25">
      <c r="A86" s="58" t="s">
        <v>76</v>
      </c>
      <c r="B86" s="106" t="s">
        <v>77</v>
      </c>
      <c r="C86" s="107"/>
      <c r="D86" s="34">
        <v>34674.129999999997</v>
      </c>
      <c r="N86" s="27"/>
    </row>
    <row r="87" spans="1:14" x14ac:dyDescent="0.25">
      <c r="A87" s="58" t="s">
        <v>78</v>
      </c>
      <c r="B87" s="108" t="s">
        <v>103</v>
      </c>
      <c r="C87" s="109"/>
      <c r="D87" s="34">
        <v>212257.24</v>
      </c>
    </row>
    <row r="88" spans="1:14" x14ac:dyDescent="0.25">
      <c r="A88" s="58" t="s">
        <v>79</v>
      </c>
      <c r="B88" s="110" t="s">
        <v>104</v>
      </c>
      <c r="C88" s="111"/>
      <c r="D88" s="36">
        <f>SUM(D85:D87)</f>
        <v>248548.84999999998</v>
      </c>
    </row>
    <row r="89" spans="1:14" x14ac:dyDescent="0.25">
      <c r="A89" s="142"/>
      <c r="B89" s="142"/>
      <c r="C89" s="142"/>
      <c r="D89" s="142"/>
    </row>
    <row r="91" spans="1:14" x14ac:dyDescent="0.25">
      <c r="B91" s="19"/>
    </row>
  </sheetData>
  <mergeCells count="76">
    <mergeCell ref="A1:B3"/>
    <mergeCell ref="A6:D6"/>
    <mergeCell ref="M7:N7"/>
    <mergeCell ref="A7:D9"/>
    <mergeCell ref="B87:C87"/>
    <mergeCell ref="D76:D78"/>
    <mergeCell ref="B66:C66"/>
    <mergeCell ref="A67:A69"/>
    <mergeCell ref="B67:B69"/>
    <mergeCell ref="D67:D69"/>
    <mergeCell ref="B71:C71"/>
    <mergeCell ref="B75:C75"/>
    <mergeCell ref="A76:A78"/>
    <mergeCell ref="B76:B78"/>
    <mergeCell ref="C67:C69"/>
    <mergeCell ref="C76:C78"/>
    <mergeCell ref="B88:C88"/>
    <mergeCell ref="A89:D89"/>
    <mergeCell ref="B80:C80"/>
    <mergeCell ref="B82:C82"/>
    <mergeCell ref="A83:D83"/>
    <mergeCell ref="B84:C84"/>
    <mergeCell ref="B85:C85"/>
    <mergeCell ref="B86:C86"/>
    <mergeCell ref="A53:A55"/>
    <mergeCell ref="D53:D55"/>
    <mergeCell ref="B60:C60"/>
    <mergeCell ref="A61:A64"/>
    <mergeCell ref="D61:D64"/>
    <mergeCell ref="C61:C64"/>
    <mergeCell ref="B61:B64"/>
    <mergeCell ref="A50:D50"/>
    <mergeCell ref="B52:C52"/>
    <mergeCell ref="B46:C46"/>
    <mergeCell ref="A47:D47"/>
    <mergeCell ref="M48:N48"/>
    <mergeCell ref="A49:C49"/>
    <mergeCell ref="A48:C48"/>
    <mergeCell ref="B45:C45"/>
    <mergeCell ref="B32:C32"/>
    <mergeCell ref="B33:C33"/>
    <mergeCell ref="B34:C34"/>
    <mergeCell ref="B35:C35"/>
    <mergeCell ref="A36:D36"/>
    <mergeCell ref="A37:A38"/>
    <mergeCell ref="B37:B38"/>
    <mergeCell ref="C37:C38"/>
    <mergeCell ref="D37:D38"/>
    <mergeCell ref="B39:C39"/>
    <mergeCell ref="A41:A43"/>
    <mergeCell ref="B41:B43"/>
    <mergeCell ref="C41:C43"/>
    <mergeCell ref="D41:D43"/>
    <mergeCell ref="A31:D31"/>
    <mergeCell ref="B19:C19"/>
    <mergeCell ref="B20:C20"/>
    <mergeCell ref="B21:C21"/>
    <mergeCell ref="B22:C22"/>
    <mergeCell ref="B23:C23"/>
    <mergeCell ref="B24:C24"/>
    <mergeCell ref="B25:C25"/>
    <mergeCell ref="B27:C27"/>
    <mergeCell ref="B28:C28"/>
    <mergeCell ref="B29:C29"/>
    <mergeCell ref="B30:C30"/>
    <mergeCell ref="B18:C18"/>
    <mergeCell ref="A4:D4"/>
    <mergeCell ref="A5:D5"/>
    <mergeCell ref="M8:N8"/>
    <mergeCell ref="M9:Q9"/>
    <mergeCell ref="A10:D10"/>
    <mergeCell ref="A14:D15"/>
    <mergeCell ref="B16:C16"/>
    <mergeCell ref="B17:C17"/>
    <mergeCell ref="B12:C12"/>
    <mergeCell ref="B11:C11"/>
  </mergeCells>
  <pageMargins left="0.7" right="0.7" top="0.75" bottom="0.75" header="0.3" footer="0.3"/>
  <pageSetup paperSize="9" scale="75"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2018-01-23T08:00:32Z</dcterms:modified>
</cp:coreProperties>
</file>