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filterPrivacy="1" defaultThemeVersion="124226"/>
  <xr:revisionPtr revIDLastSave="0" documentId="13_ncr:1_{D9D5581F-294D-4C8B-AAC2-50422D689915}" xr6:coauthVersionLast="40" xr6:coauthVersionMax="40" xr10:uidLastSave="{00000000-0000-0000-0000-000000000000}"/>
  <bookViews>
    <workbookView xWindow="240" yWindow="645" windowWidth="14805" windowHeight="7470" xr2:uid="{00000000-000D-0000-FFFF-FFFF00000000}"/>
  </bookViews>
  <sheets>
    <sheet name="Lapas1" sheetId="1" r:id="rId1"/>
    <sheet name="Lapas2" sheetId="2" r:id="rId2"/>
    <sheet name="Lapas3" sheetId="3" r:id="rId3"/>
  </sheets>
  <calcPr calcId="181029" iterateDelta="252"/>
</workbook>
</file>

<file path=xl/calcChain.xml><?xml version="1.0" encoding="utf-8"?>
<calcChain xmlns="http://schemas.openxmlformats.org/spreadsheetml/2006/main">
  <c r="D28" i="1" l="1"/>
  <c r="D21" i="1" l="1"/>
  <c r="D77" i="1" l="1"/>
  <c r="D46" i="1"/>
  <c r="D35" i="1"/>
  <c r="D30" i="1"/>
  <c r="D81" i="1" s="1"/>
  <c r="D24" i="1"/>
  <c r="D82" i="1" l="1"/>
  <c r="D80" i="1"/>
  <c r="D25" i="1"/>
  <c r="D83" i="1" l="1"/>
</calcChain>
</file>

<file path=xl/sharedStrings.xml><?xml version="1.0" encoding="utf-8"?>
<sst xmlns="http://schemas.openxmlformats.org/spreadsheetml/2006/main" count="130" uniqueCount="121">
  <si>
    <t>JONAVOS RAJONO SAVIVALDYBĖS ADMINISTRACIJA</t>
  </si>
  <si>
    <t>1. Informacija apie Savivaldybių aplinkos apsaugos rėmimo specialiosios programos (toliau - Programa) lėšas</t>
  </si>
  <si>
    <t>Eil. Nr.</t>
  </si>
  <si>
    <t>(1) Programos finansavimo šaltiniai</t>
  </si>
  <si>
    <t xml:space="preserve"> 1.1.</t>
  </si>
  <si>
    <t xml:space="preserve"> 1.2.</t>
  </si>
  <si>
    <t xml:space="preserve"> 1.3.</t>
  </si>
  <si>
    <t>Lėšos, gautos kaip želdinių atkuriamosios vertės kompensacija</t>
  </si>
  <si>
    <t xml:space="preserve"> 1.4.</t>
  </si>
  <si>
    <t>Savanoriškos juridinių ir fizinių asmenų įmokos ir kitos teisėtai gautos lėšos</t>
  </si>
  <si>
    <t xml:space="preserve"> 1.5.</t>
  </si>
  <si>
    <t>Iš viso (1.1+1.2+1.3+1.4):</t>
  </si>
  <si>
    <t xml:space="preserve"> 1.6.</t>
  </si>
  <si>
    <t>Mokesčiai, sumokėti už medžiojamųjų gyvūnų išteklių naudojimą</t>
  </si>
  <si>
    <t xml:space="preserve"> 1.7.</t>
  </si>
  <si>
    <t>Ankstesnio ataskaitinio laikotarpio ataskaitos atitinkamų lėšų likutis</t>
  </si>
  <si>
    <t xml:space="preserve"> 1.8.</t>
  </si>
  <si>
    <t>Iš viso (1.6+1.7):</t>
  </si>
  <si>
    <t xml:space="preserve"> 1.9.</t>
  </si>
  <si>
    <t>Faktinės ataskaitinio laikotarpio Programos lėšos (1.5+1.8)</t>
  </si>
  <si>
    <t xml:space="preserve"> Eil. Nr.</t>
  </si>
  <si>
    <t>(2) Savivaldybės visuomenės sveikatos rėmimo specialiajai programai skirtinos lėšos</t>
  </si>
  <si>
    <t xml:space="preserve"> 1.10.</t>
  </si>
  <si>
    <t>20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</si>
  <si>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 1.11.</t>
  </si>
  <si>
    <t xml:space="preserve"> 1.12.</t>
  </si>
  <si>
    <t>Iš viso (1.10+1.11):</t>
  </si>
  <si>
    <t>(3) Kitoms Programos priemonėms skirtinos lėšos</t>
  </si>
  <si>
    <t xml:space="preserve"> 1.13.</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</si>
  <si>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</si>
  <si>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 1.14.</t>
  </si>
  <si>
    <t xml:space="preserve">Ankstesnio ataskaitinio laikotarpio ataskaitos atitinkamų lėšų likutis </t>
  </si>
  <si>
    <t xml:space="preserve"> 1.15.</t>
  </si>
  <si>
    <t>Iš viso (1.13 + 1.14):</t>
  </si>
  <si>
    <t>2. Priemonės, kurioms finansuoti naudojamos lėšos, surinktos už medžiojamųjų gyvūnų išteklių naudojimą</t>
  </si>
  <si>
    <t>Priemonės pavadinimas</t>
  </si>
  <si>
    <t>Detalus priemonės vykdymo aprašymas</t>
  </si>
  <si>
    <t xml:space="preserve"> 2.1.</t>
  </si>
  <si>
    <t xml:space="preserve"> 2.1.1.</t>
  </si>
  <si>
    <t xml:space="preserve"> 2.1.2.</t>
  </si>
  <si>
    <t xml:space="preserve"> 2.2.</t>
  </si>
  <si>
    <t>Kartografinės ir kitos medžiagos, reikalingos pagal Medžioklės įstatymo reikalavimus rengiamiems medžioklės plotų vienetų sudarymo ar jų ribų pakeitimo projektų parengimo priemonės</t>
  </si>
  <si>
    <t>Iš viso:</t>
  </si>
  <si>
    <t>3. Programos lėšos, skirtos Savivaldybės visuomenės sveikatos rėmimo specialiajai programai</t>
  </si>
  <si>
    <t>Programos pavadinimas</t>
  </si>
  <si>
    <t>Savivaldybės visuomenės sveikatos rėmimo specialioji programa</t>
  </si>
  <si>
    <t>4. Kitos aplinkosaugos priemonės, kurioms įgyvendinti panaudotos Programos lėšos</t>
  </si>
  <si>
    <t xml:space="preserve"> 4.1.</t>
  </si>
  <si>
    <t>Aplinkos kokybės gerinimo ir apsaugos priemonės</t>
  </si>
  <si>
    <t xml:space="preserve"> 4.1.1.</t>
  </si>
  <si>
    <t xml:space="preserve"> 4.2.</t>
  </si>
  <si>
    <t>Atliekų tvarkymo infrastruktūros plėtros priemonės</t>
  </si>
  <si>
    <t>4.2.1.</t>
  </si>
  <si>
    <t xml:space="preserve"> 4.3.</t>
  </si>
  <si>
    <t>Atliekų, kurių turėtojo nustatyti neįmanoma arba kuris nebeegzistuoja, tvarkymo priemonės</t>
  </si>
  <si>
    <t>4.3.1.</t>
  </si>
  <si>
    <t>4.3.2.</t>
  </si>
  <si>
    <t>4.4.</t>
  </si>
  <si>
    <t>Aplinkos monitoringo, prevencinės, aplinkos atkūrimo priemonės</t>
  </si>
  <si>
    <t>4.4.1.</t>
  </si>
  <si>
    <t>Ekstremalių situacijų valdymui ir reikalingų aplinkos tyrimų atlikimui</t>
  </si>
  <si>
    <t>4.5.</t>
  </si>
  <si>
    <t>Visuomenės švietimo ir mokymo aplinkosaugos klausimais priemonės</t>
  </si>
  <si>
    <t>4.5.1.</t>
  </si>
  <si>
    <t>Aplinkosauginis visuomenės švietimas ir kvalifikacijos kėlimas aplinkosaugos sektoriuje</t>
  </si>
  <si>
    <t>4.6.</t>
  </si>
  <si>
    <t>Želdynų ir želdinių apsaugos, tvarkymo, būklės stebėsenos, želdynų kūrimo, želdinių veisimo ir inventorizavimo priemonės</t>
  </si>
  <si>
    <t>4.6.1.</t>
  </si>
  <si>
    <t>5. Ataskaitinio laikotarpio Programos lėšų likučiai (nepanaudotos lėšos)</t>
  </si>
  <si>
    <t>Programos priemonių grupės pavadinimas</t>
  </si>
  <si>
    <t xml:space="preserve"> 5.1.</t>
  </si>
  <si>
    <t>Programos priemonių grupė, kuriai naudojamos lėšos, surinktos už medžiojamųjų gyvūnų išteklių naudojimą (1.8–2)</t>
  </si>
  <si>
    <t xml:space="preserve"> 5.2.</t>
  </si>
  <si>
    <t>Savivaldybės visuomenės sveikatos rėmimo specialioji programa (1.12–3)</t>
  </si>
  <si>
    <t xml:space="preserve"> 5.3.</t>
  </si>
  <si>
    <t xml:space="preserve"> 5.4.</t>
  </si>
  <si>
    <t>Lėšos, Eur</t>
  </si>
  <si>
    <t>Panaudota           lėšų, Eur</t>
  </si>
  <si>
    <t>Panaudota            lėšų, Eur</t>
  </si>
  <si>
    <t>Lėšų likutis, Eur</t>
  </si>
  <si>
    <t xml:space="preserve">SAVIVALDYBIŲ APLINKOS APSAUGOS RĖMIMO SPECIALIOSIOS PROGRAMOS  </t>
  </si>
  <si>
    <t>Panaudota 
lėšų, Eur</t>
  </si>
  <si>
    <t xml:space="preserve">                           Forma patvirtinta</t>
  </si>
  <si>
    <t xml:space="preserve">                           Lietuvos Respublikos aplinkos ministro</t>
  </si>
  <si>
    <t xml:space="preserve">                           2011 m. kovo 4 d. įsakymu Nr. D1-201</t>
  </si>
  <si>
    <t xml:space="preserve">Mokesčiai už teršalų išmetimą į aplinką                                                                          </t>
  </si>
  <si>
    <t>2.1.3.</t>
  </si>
  <si>
    <t>Vilkų ūkiniams gyvūnams padarytos žalos atlyginimas</t>
  </si>
  <si>
    <t>Techninio projekto "Plento g., Liepų g., Kunigiškių g., Pievų g., Taurostos g. Jonavos mieste buitinių nuotekų ir vandentiekio tinklų statyba" parengimas</t>
  </si>
  <si>
    <t>4.1.2.</t>
  </si>
  <si>
    <t>4.1.3.</t>
  </si>
  <si>
    <t>4.1.4.</t>
  </si>
  <si>
    <t>Bešeimininkių padangų surinkimas ir perdavimas galutiniam sutvarkymui</t>
  </si>
  <si>
    <t>Žemės sklypų, kuriuose medžioklė nėra uždrausta, savininkų, valdytojų ir naudotojų, įgyvendinamos žalos prevencijos priemonės, kuriomis jie siekia išvengti medžiojamųjų gyvūnų daromos žalos miškui</t>
  </si>
  <si>
    <t xml:space="preserve">Kitų Programos aplinkosaugos priemonių grupė (1.15–4)                                   </t>
  </si>
  <si>
    <t xml:space="preserve">Iš viso:                                                                                                                                                                                                                             </t>
  </si>
  <si>
    <t>Invazinių Lietuvoje rūšių sąraše esančių rūšių (Sosnovskio barštis ir pan.) kontrolės įgyvendinimo darbai</t>
  </si>
  <si>
    <t xml:space="preserve"> Mokesčiai už valstybinius gamtos išteklius (naudingąsias iškasenas, vandenį, statybinį gruntą ir angliavandenilius)
</t>
  </si>
  <si>
    <t>Jonavos miesto I tvenkinio užtvankos remonto-rekonstrukcijos darbai</t>
  </si>
  <si>
    <t>Nuotekų/vandentiekio tinklų plėtra Šilų kaime, Jonavos r.</t>
  </si>
  <si>
    <t>Vandentiekio/nuotekų tinklų plėtra Jonavos rajono savivaldybės teritorijoje</t>
  </si>
  <si>
    <t>Atliekų surinkimo priemonių įsigijimas</t>
  </si>
  <si>
    <t xml:space="preserve">Užterštų teritorijų (nelegalių šiukšlynų, bešeimininkių pastatų griuvėsių ir pan.) sutvarkymas </t>
  </si>
  <si>
    <t xml:space="preserve">Medžių atsodinimas ir naujų želdynų kūrimas </t>
  </si>
  <si>
    <t xml:space="preserve">                                                                                                                          PATVIRTINTA
                                                                                                                          Jonavos rajono savivaldybės tarybos  
                                                                                                                          2019 m. vasario          d. sprendimu Nr. 1TS -   </t>
  </si>
  <si>
    <t>2018 METŲ PRIEMONIŲ VYKDYMO ATASKAITA</t>
  </si>
  <si>
    <t>Želdinių apsauga tepant repelentus, skruzdėlynų priežiūra Užusalių (32,40 ha plote) ir Upninkų (50,70 ha plote)  girininkijose. Vykdytojas - VĮ Valstybinių miškų urėdija Jonavos regioninis padalinys, laikotarpis - 2018 m. gruodžio mėn.</t>
  </si>
  <si>
    <t>Kėdainių girininkijos MK „Žeimiai“ medžioklės plotuose atlikti medžiojamųjų gyvūnų daromos žalos prevencinių priemonių įgyvendinimo darbai  - 257 kv., skl. 1, miško želdiniai 3,1 ha plote apsaugoti miško tinklo tvora. Vykdytojas - VĮ Valstybinių miškų urėdija Kėdainių regioninis padalinys. Laikotarpis - 2018 m. gruodžio mėn.</t>
  </si>
  <si>
    <t>Atlikti nuotekų/vandentiekio tinklų plėtros Šilų kaime, Jonavos r. projektavimo ir statybos darbai: savitakiniai tinklai, slėgiminiai tinklai, nuotekų tinklai (siurblinė), statinio projektas, brėžiniai, kadastriniai matavimai. Vykdytojas - UAB „Norus“, laikotarpis 2018 m. spalio - gruodžio mėn.</t>
  </si>
  <si>
    <t>Paviršinio vandens Užusalių tvenkinyje, Užusalių sen. tyrimai. Vykdytojas - UAB „Jonavos vandenys“, laikotarpis - mėginių paėmimo dienos: 2018-01-16 ir 2018-05-29.</t>
  </si>
  <si>
    <t>1. Krūmų ir medžių sodinimas Chemikų g. žaidimų aikštelėje. Vykdytojas- UAB „Želdynėlis“, laikotarpis - 2018 m. liepos mėn.   2. Medžių sodinimas. Jonavos mieste pasodinta: juodalksnis 5 vnt., paprastasis klevas 10 vnt. Vykdytojas – UAB „Garliavos medelynas“, laikotarpis - 2018 m. rugsėjo mėn.</t>
  </si>
  <si>
    <t>Atsižvelgiant į tai, kad nuo 2018 m. savivaldybėje yra vykdomas ES projektas, kurio metu įrengiami pusiau požeminiai konteineriai mieste ir Ruklos mstl., įrengiamos konteinerių aikštelės, papildomų priemonių 2018 m. nebuvo įsigyta.</t>
  </si>
  <si>
    <t>1. Jonavos miesto I tvenkinio/užtvankos priežiūros ir remonto darbai: (rūdžių nuvalymas, nutepimas surišėju, tvorelės gruntavimas, dažymas, armavimas, tiltelio dangos betonavimas, mechanizmų sutepimas, dažymas, rankenų pagaminimas ir kt.). Vykdytojas - UAB „Jonavos hidrotechnika“, laikotarpis 2018 m. birželio mėn.                                                                                                                                       2. Jonavos miesto I tvenkinio/užtvankos priežiūros ir remonto darbai (žemutinio bjefo remontas): upelio vagoje susikaupusių kliuvinių ir nešmenų valymas rankiniu būdu, kasimas ekskavatoriumi, pakrovimo darbai, išplovų užpylimas gruntu, siūlių tarp plokščių išvalymas, betonavimas, plyšių užtaisymas, statybinio laužo išvežimas, lietaus nuotekų ištekėjimo antgalio tvirtinimas skalda ir betoninėmis plokštėmis. Vykdytojas - UAB „Jonavos hidrotechnika“, laikotarpis - 2018 m. spalio mėn.</t>
  </si>
  <si>
    <t>VĮ Valstybinių miškų urėdija Jonavos regioninio padalinio  prevencinėms priemonėms, mažinančioms medžiojamųjų gyvūnų daromą žalą</t>
  </si>
  <si>
    <t>VĮ Valstybinių miškų urėdija Kėdainių regioninio padalinio  prevencinėms priemonėms, mažinančioms medžiojamųjų gyvūnų daromą žalą</t>
  </si>
  <si>
    <t>1. Už vilkų padarytos ūkininko Antano Budrevičiaus avims žalą. Sunaikinta 1 avis, žala kompensuojama. Laikotarpis 2018 m. rugpjūčio mėn. Vykdytojas - Medžiojamųjų gyvūnų padarytos žalos apskaičiavimo komisija (posėdžio protokolas).                                                                               2. Už vilkų padarytos ūkininkės Danutės Didžiulienės aviai žalą. Sunaikinta 1 avis, žala kompensuojama. Laikotarpis - 2018 m. rugsėjo mėn. Vykdytojas - Medžiojamųjų gyvūnų padarytos žalos apskaičiavimo komisija (posėdžio protokolas).                                    3. Už vilkų padarytos ūkininko Egidijaus Kisieliaus aviai žalą. Sunaikinta 1 avinas, žala kompensuojama. Laikotarpis - 2018 m. spalio mėn. Vykdytojas - Medžiojamųjų gyvūnų padarytos žalos apskaičiavimo komisija (posėdžio protokolas).                                   4. Už vilkų padarytos ūkininko Aleksandro Fomkino ožkai žalą. Sunaikinta 1 ožka, žala kompensuojama. Laikotarpis - 2018 m. spalio mėn. Vykdytojas - Medžiojamųjų gyvūnų padarytos žalos apskaičiavimo komisija (posėdžio protokolas).                                   5. Už vilkų padarytą Albinos Karūnaitienės avims žalą. Sunaikintos 3 avys, žala kompensuojama. Laikotarpis - 2018 m. spalio mėn. Vykdytojas -  Medžiojamųjų gyvūnų padarytos žalos apskaičiavimo komisija (posėdžio protokolas).                                                                                                   6. Už vilkų padarytą žalą Jurgitos Patašienės avims-ėriavedėms. Sunaikintos 2 avys-ėriavedės, kompensuojama žala. Laikotarpis - 2018 m. spalio mėn. Vykdytojas -  Medžiojamųjų gyvūnų padarytos žalos apskaičiavimo komisija (posėdžio protokolas).</t>
  </si>
  <si>
    <t>Sosnovskio barščių naikinimo Jonavos r. savivaldybės teritorijoje cheminėmis priemonėmis paslauga pagal 2018-04-23 paslaugų sutartį Nr. 1T-102. Nupurkštas 18,7 ha plotas savivaldybės seniūnijose. Vykdytojas - UAB „Irgita“, laikotarpis nuo 2018 m. gegužės - rugpjūčio mėn.</t>
  </si>
  <si>
    <t>1. Buitinių nuotekų tinklų statybos darbai Bukonių kultūros namuose: siurblinės, tinklų įrengimas ir kt. Vykdytojas - UAB „Jonavos vandenys“, laikotarpis 2018 m. spalio mėn.                                                                                2. Buitinių nuotekų tinklų statybos darbai Jonavos g., Žeimių mstl., Jonavos r.: savitakiniai tinklai, slėgiminiai tinklai, nuotekų tinklai (siurblinė), statinio projektas, brėžiniai, kadastriniai matavimai. Vykdytojas – UAB „Jonavos vandenys“, laikotarpis – 2018 m. gruodžio mėn.                                                                                           3. Vandentiekio tinklo plėtros Upninkų kaime, Jonavos rajone projektavimo ir statybos darbai: savitakiniai tinklai, slėgiminiai tinklai, nuotekų tinklai (siurblinė), statinio projektas, brėžiniai, kadastriniai matavimai. Vykdytojas – UAB „Jonavos vandenys“, laikotarpis – 2018 m. gruodžio mėn.</t>
  </si>
  <si>
    <t>Bešeimininkių padangų tvarkymo paslauga (viso surinkta ir perduota sutvarkyti - 20,76 tonų naudotų automobilių padangų skersmuo iki 1,18 m ir naudotų automobilių padangų skersmuo virš 1,18 m). Paėmimo vieta Gudžionių g. 4, Jonava. Vykdytojas - UAB „Ekobazė“, laikotarpis – 2018 m. liepos - gruodžio mėn.</t>
  </si>
  <si>
    <t>1. Akcijos "Darom 2018", kurioje aktyviai dalyvavo visų Jonavos r. savivaldybės seniūnijų gyventojai bei UAB "Jonavos paslaugos", įsigyta reikalingų priemonių ir įrankių, surinktos atliekos ir išvežtos iš surinkimo taškų. Tiekėjai - UAB „Arvedas“, UAB „Lytagra“, UAB „Gerovė“, L. Mirinausko įmonė, UAB „Koslita, UAB „Jotrungė“, UAB „Bikuva“, UAB „Jonavos paslaugos“, laikotarpis - 2018 m. balandžio - gegužės mėn.                                                       2. Dviejų buvusių veršidžių ir buvusio siloso tranšėjos, esančios Keižonių k., Upninkų sen., Jonavos r. pastatų griovimo ir teritorijos sutvarkymo darbai. Vykdytojas - UAB „Verslo vizijos“, laikotarpis - 2018 m. birželio mėn.                                                                             3. Nelegalaus sąvartyno teritorijos tvarkymas: atliekų, surinktų į krūvas, pakrovimas ir išvežimas (atstumas 10 km, pakraunant autokrautuvu). Vykdytojas – UAB „Jonavos paslaugos“, laikotarpis 2018 m. spalio mėn.                                                                                                                4. Žaliųjų (medienos) atliekų sutvarkymas Kulvos seniūnijoje. Vykdytojas - UAB „Verslo vizijos“, laikotarpis - 2018 m. lapkričio mėn.                                                                                                                                5. Bešeimininkių atliekų surinkimas ir sutvarkymas Jonavos r. savivaldybės teritorijoje. Vykdytojas – UAB „Jonavos paslaugos“, laikotarpis – 2018 m .sausio-lapkričio mėn.</t>
  </si>
  <si>
    <t>1. Už bendradarbiavimo vizito 2018 m. balandžio 11-14 d. į Olandiją organizavimo paslaugas. Kvalifikacijos tobulinimas 1 asmeniui. Vykdytojas - Lietuvos savivaldybių komunalinių įmonių asociacija, laikotarpis - 2018 m. kovo mėn.                                                                                    2. Kvalifikacijos kėlimas Atliekų tvarkymo forume 2018 Druskininkuose, 2 dienų mokymai. Dalyvio mokestis 2 asmenims, dalyvių apgyvendinimo išlaidos. Vykdytojas - UAB „Marmelad“, laikotarpis - 2018 m. rugsėjo mėn., UAB „Raminora“, laikotarpis - 2018 m. rugsėjo mėn.                                                                               3. Viešinimas: informacinių lipdukų ant konteinerių klijavimas 90 vnt. Vykdytojas – UAB „Piktograma“, laikotarpis 2018 spalio mėn.                                                                                                                  4. Informacinių lentų, skirtų informuoti visuomenę apie komunalinių atliekų surinkimo tvarką atliekų surinkimo aikštelėse, įsigijimas. Įsigyta 100 vnt. lentelių su užrašu. Vykdytojas – UAB „Mubas“, laikotarpis – 2018 m. gruodžio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</si>
</sst>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Times New Roman"/>
      <family val="1"/>
      <charset val="186"/>
    </font>
    <font>
      <b/>
      <sz val="12"/>
      <name val="Times New Roman"/>
      <family val="1"/>
      <charset val="186"/>
    </font>
    <font>
      <sz val="12"/>
      <name val="Times New Roman"/>
      <family val="1"/>
    </font>
    <font>
      <sz val="10"/>
      <name val="Times New Roman"/>
      <family val="1"/>
      <charset val="186"/>
    </font>
    <font>
      <sz val="11"/>
      <name val="Calibri"/>
      <family val="2"/>
      <charset val="186"/>
      <scheme val="minor"/>
    </font>
    <font>
      <i/>
      <sz val="12"/>
      <name val="Times New Roman"/>
      <family val="1"/>
      <charset val="186"/>
    </font>
    <font>
      <sz val="11"/>
      <name val="Calibri"/>
      <family val="2"/>
      <scheme val="minor"/>
    </font>
    <font>
      <sz val="12"/>
      <color indexed="8"/>
      <name val="Times New Roman"/>
      <family val="1"/>
      <charset val="186"/>
    </font>
    <font>
      <sz val="10"/>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58">
    <xf numFmtId="0" fontId="0" fillId="0" borderId="0" xfId="0"/>
    <xf numFmtId="0" fontId="1" fillId="2" borderId="5" xfId="0" applyFont="1" applyFill="1" applyBorder="1"/>
    <xf numFmtId="0" fontId="1" fillId="2" borderId="6" xfId="0" applyFont="1" applyFill="1" applyBorder="1"/>
    <xf numFmtId="0" fontId="1" fillId="2" borderId="0" xfId="0" applyFont="1" applyFill="1" applyBorder="1"/>
    <xf numFmtId="0" fontId="4" fillId="2" borderId="0" xfId="0" applyFont="1" applyFill="1" applyBorder="1"/>
    <xf numFmtId="0" fontId="4"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4" fillId="2" borderId="0" xfId="0" applyFont="1" applyFill="1" applyBorder="1" applyAlignment="1">
      <alignment wrapText="1"/>
    </xf>
    <xf numFmtId="0" fontId="2" fillId="2" borderId="0" xfId="0" applyFont="1" applyFill="1" applyBorder="1" applyAlignment="1">
      <alignment horizontal="right" vertical="center"/>
    </xf>
    <xf numFmtId="0" fontId="5" fillId="2" borderId="6" xfId="0" applyFont="1" applyFill="1" applyBorder="1"/>
    <xf numFmtId="0" fontId="2" fillId="2" borderId="1"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left"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xf numFmtId="0" fontId="1" fillId="2" borderId="0" xfId="0" applyFont="1" applyFill="1" applyAlignment="1">
      <alignment horizontal="left"/>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indent="5"/>
    </xf>
    <xf numFmtId="0" fontId="1" fillId="2" borderId="0" xfId="0" applyFont="1" applyFill="1" applyAlignment="1">
      <alignment vertical="center"/>
    </xf>
    <xf numFmtId="0" fontId="1" fillId="2" borderId="1" xfId="0" applyFont="1" applyFill="1" applyBorder="1"/>
    <xf numFmtId="0" fontId="1" fillId="2" borderId="2" xfId="0" applyFont="1" applyFill="1" applyBorder="1"/>
    <xf numFmtId="0" fontId="1" fillId="2" borderId="3" xfId="0" applyFont="1" applyFill="1" applyBorder="1"/>
    <xf numFmtId="0" fontId="1" fillId="2" borderId="0" xfId="0" applyFont="1" applyFill="1" applyBorder="1" applyAlignment="1">
      <alignment vertical="top"/>
    </xf>
    <xf numFmtId="0" fontId="1" fillId="2" borderId="0" xfId="0" applyFont="1" applyFill="1" applyAlignment="1">
      <alignment horizontal="center"/>
    </xf>
    <xf numFmtId="1" fontId="1" fillId="2" borderId="1" xfId="0" applyNumberFormat="1" applyFont="1" applyFill="1" applyBorder="1" applyAlignment="1">
      <alignment horizontal="right" vertical="center"/>
    </xf>
    <xf numFmtId="1" fontId="1" fillId="3" borderId="1" xfId="0" applyNumberFormat="1" applyFont="1" applyFill="1" applyBorder="1" applyAlignment="1">
      <alignment horizontal="right" vertical="center"/>
    </xf>
    <xf numFmtId="1" fontId="1" fillId="3" borderId="1" xfId="0" applyNumberFormat="1" applyFont="1" applyFill="1" applyBorder="1"/>
    <xf numFmtId="1" fontId="2" fillId="2" borderId="1" xfId="0" applyNumberFormat="1" applyFont="1" applyFill="1" applyBorder="1" applyAlignment="1">
      <alignment horizontal="right" vertical="center"/>
    </xf>
    <xf numFmtId="1" fontId="2" fillId="3" borderId="1" xfId="0" applyNumberFormat="1" applyFont="1" applyFill="1" applyBorder="1" applyAlignment="1">
      <alignment horizontal="right" vertical="center"/>
    </xf>
    <xf numFmtId="1" fontId="3" fillId="2" borderId="1" xfId="0" applyNumberFormat="1" applyFont="1" applyFill="1" applyBorder="1" applyAlignment="1">
      <alignment horizontal="right" vertical="center"/>
    </xf>
    <xf numFmtId="1" fontId="1" fillId="2" borderId="1" xfId="0" applyNumberFormat="1" applyFont="1" applyFill="1" applyBorder="1" applyAlignment="1">
      <alignment horizontal="right" vertical="center" wrapText="1"/>
    </xf>
    <xf numFmtId="1" fontId="2" fillId="3" borderId="1" xfId="0" applyNumberFormat="1" applyFont="1" applyFill="1" applyBorder="1" applyAlignment="1">
      <alignment horizontal="right"/>
    </xf>
    <xf numFmtId="1" fontId="2" fillId="3" borderId="1" xfId="0" applyNumberFormat="1" applyFont="1" applyFill="1" applyBorder="1" applyAlignment="1">
      <alignment horizontal="right" vertical="center" wrapText="1"/>
    </xf>
    <xf numFmtId="1" fontId="2" fillId="3" borderId="1" xfId="0" applyNumberFormat="1" applyFont="1" applyFill="1" applyBorder="1" applyAlignment="1">
      <alignment horizontal="right" vertical="top"/>
    </xf>
    <xf numFmtId="1" fontId="1" fillId="2" borderId="8" xfId="0" applyNumberFormat="1" applyFont="1" applyFill="1" applyBorder="1" applyAlignment="1">
      <alignment horizontal="right" vertical="top" wrapText="1"/>
    </xf>
    <xf numFmtId="1" fontId="1" fillId="2" borderId="7" xfId="0" applyNumberFormat="1" applyFont="1" applyFill="1" applyBorder="1" applyAlignment="1">
      <alignment vertical="top" wrapText="1"/>
    </xf>
    <xf numFmtId="1" fontId="1" fillId="2" borderId="1" xfId="0" applyNumberFormat="1" applyFont="1" applyFill="1" applyBorder="1" applyAlignment="1">
      <alignment horizontal="center" vertical="top" wrapText="1"/>
    </xf>
    <xf numFmtId="1" fontId="1" fillId="2" borderId="5" xfId="0" applyNumberFormat="1" applyFont="1" applyFill="1" applyBorder="1"/>
    <xf numFmtId="1" fontId="1" fillId="2" borderId="1" xfId="0" applyNumberFormat="1" applyFont="1" applyFill="1" applyBorder="1" applyAlignment="1">
      <alignment horizontal="center" vertical="top"/>
    </xf>
    <xf numFmtId="1" fontId="1" fillId="2" borderId="1" xfId="0" applyNumberFormat="1" applyFont="1" applyFill="1" applyBorder="1" applyAlignment="1">
      <alignment horizontal="right" vertical="top" wrapText="1"/>
    </xf>
    <xf numFmtId="1" fontId="1" fillId="2" borderId="11" xfId="0" applyNumberFormat="1" applyFont="1" applyFill="1" applyBorder="1" applyAlignment="1">
      <alignment horizontal="right" vertical="center" wrapText="1"/>
    </xf>
    <xf numFmtId="1" fontId="2" fillId="3" borderId="1" xfId="0" applyNumberFormat="1" applyFont="1" applyFill="1" applyBorder="1" applyAlignment="1">
      <alignment horizontal="right" vertical="top" wrapText="1"/>
    </xf>
    <xf numFmtId="1" fontId="1" fillId="2" borderId="8"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xf>
    <xf numFmtId="1" fontId="1" fillId="2" borderId="1" xfId="0" applyNumberFormat="1" applyFont="1" applyFill="1" applyBorder="1" applyAlignment="1">
      <alignment horizontal="left" vertical="center"/>
    </xf>
    <xf numFmtId="1" fontId="1" fillId="2" borderId="4" xfId="0" applyNumberFormat="1" applyFont="1" applyFill="1" applyBorder="1" applyAlignment="1">
      <alignment horizontal="center" vertical="center"/>
    </xf>
    <xf numFmtId="1" fontId="1" fillId="2" borderId="4" xfId="0" applyNumberFormat="1" applyFont="1" applyFill="1" applyBorder="1" applyAlignment="1">
      <alignment horizontal="left" vertical="center"/>
    </xf>
    <xf numFmtId="1" fontId="2" fillId="2" borderId="4" xfId="0" applyNumberFormat="1" applyFont="1" applyFill="1" applyBorder="1" applyAlignment="1">
      <alignment horizontal="right" vertical="center"/>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7"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xf>
    <xf numFmtId="1" fontId="1" fillId="2" borderId="1" xfId="0" applyNumberFormat="1" applyFont="1" applyFill="1" applyBorder="1" applyAlignment="1">
      <alignment horizontal="left" vertical="center" wrapText="1"/>
    </xf>
    <xf numFmtId="1" fontId="4" fillId="2" borderId="1" xfId="0" applyNumberFormat="1" applyFont="1" applyFill="1" applyBorder="1" applyAlignment="1">
      <alignment horizontal="left" vertical="center" wrapText="1"/>
    </xf>
    <xf numFmtId="1" fontId="1" fillId="2" borderId="1" xfId="0" applyNumberFormat="1" applyFont="1" applyFill="1" applyBorder="1" applyAlignment="1">
      <alignment horizontal="left" vertical="top"/>
    </xf>
    <xf numFmtId="1" fontId="2" fillId="2" borderId="1" xfId="0" applyNumberFormat="1" applyFont="1" applyFill="1" applyBorder="1" applyAlignment="1">
      <alignment wrapText="1"/>
    </xf>
    <xf numFmtId="1" fontId="2" fillId="2" borderId="8" xfId="0" applyNumberFormat="1" applyFont="1" applyFill="1" applyBorder="1" applyAlignment="1">
      <alignment horizontal="center" vertical="center" wrapText="1"/>
    </xf>
    <xf numFmtId="1" fontId="2" fillId="2" borderId="1" xfId="0" applyNumberFormat="1" applyFont="1" applyFill="1" applyBorder="1" applyAlignment="1">
      <alignment horizontal="left" vertical="center"/>
    </xf>
    <xf numFmtId="1" fontId="1" fillId="2" borderId="1" xfId="0" applyNumberFormat="1" applyFont="1" applyFill="1" applyBorder="1" applyAlignment="1">
      <alignment horizontal="center" vertical="center"/>
    </xf>
    <xf numFmtId="1" fontId="1" fillId="0" borderId="2" xfId="0" applyNumberFormat="1" applyFont="1" applyFill="1" applyBorder="1" applyAlignment="1">
      <alignment horizontal="left" vertical="center" wrapText="1"/>
    </xf>
    <xf numFmtId="1" fontId="1" fillId="0" borderId="1" xfId="0" applyNumberFormat="1" applyFont="1" applyFill="1" applyBorder="1" applyAlignment="1">
      <alignment horizontal="left" vertical="center" wrapText="1"/>
    </xf>
    <xf numFmtId="1" fontId="1" fillId="2" borderId="2" xfId="0" applyNumberFormat="1" applyFont="1" applyFill="1" applyBorder="1" applyAlignment="1">
      <alignment horizontal="left" vertical="center" wrapText="1"/>
    </xf>
    <xf numFmtId="1" fontId="4" fillId="2" borderId="1" xfId="0" applyNumberFormat="1" applyFont="1" applyFill="1" applyBorder="1" applyAlignment="1">
      <alignment horizontal="left" vertical="top" wrapText="1"/>
    </xf>
    <xf numFmtId="1" fontId="8" fillId="0" borderId="2" xfId="0" applyNumberFormat="1" applyFont="1" applyFill="1" applyBorder="1" applyAlignment="1">
      <alignment horizontal="left" vertical="top" wrapText="1"/>
    </xf>
    <xf numFmtId="1" fontId="9" fillId="0" borderId="1" xfId="0" applyNumberFormat="1" applyFont="1" applyFill="1" applyBorder="1" applyAlignment="1">
      <alignment horizontal="left" vertical="top" wrapText="1"/>
    </xf>
    <xf numFmtId="1" fontId="4" fillId="2" borderId="1" xfId="0" applyNumberFormat="1" applyFont="1" applyFill="1" applyBorder="1" applyAlignment="1">
      <alignment vertical="center" wrapText="1"/>
    </xf>
    <xf numFmtId="1" fontId="2" fillId="2" borderId="8" xfId="0" applyNumberFormat="1" applyFont="1" applyFill="1" applyBorder="1" applyAlignment="1">
      <alignment horizontal="left" vertical="center" wrapText="1"/>
    </xf>
    <xf numFmtId="1" fontId="2" fillId="2" borderId="1" xfId="0" applyNumberFormat="1" applyFont="1" applyFill="1" applyBorder="1" applyAlignment="1">
      <alignment vertical="center" wrapText="1"/>
    </xf>
    <xf numFmtId="1" fontId="1" fillId="2" borderId="8" xfId="0" applyNumberFormat="1" applyFont="1" applyFill="1" applyBorder="1" applyAlignment="1">
      <alignment horizontal="left" vertical="center" wrapText="1"/>
    </xf>
    <xf numFmtId="1" fontId="4" fillId="2" borderId="8" xfId="0" applyNumberFormat="1" applyFont="1" applyFill="1" applyBorder="1" applyAlignment="1">
      <alignment horizontal="left" vertical="center" wrapText="1"/>
    </xf>
    <xf numFmtId="1" fontId="2" fillId="2" borderId="7" xfId="0" applyNumberFormat="1" applyFont="1" applyFill="1" applyBorder="1" applyAlignment="1">
      <alignment horizontal="left" vertical="top" wrapText="1"/>
    </xf>
    <xf numFmtId="1" fontId="1"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1" fontId="2" fillId="2" borderId="1" xfId="0" applyNumberFormat="1" applyFont="1" applyFill="1" applyBorder="1" applyAlignment="1">
      <alignment horizontal="left" vertical="top" wrapText="1"/>
    </xf>
    <xf numFmtId="1" fontId="1" fillId="2" borderId="10" xfId="0" applyNumberFormat="1" applyFont="1" applyFill="1" applyBorder="1" applyAlignment="1">
      <alignment horizontal="left" vertical="center" wrapText="1"/>
    </xf>
    <xf numFmtId="1" fontId="4" fillId="2" borderId="9" xfId="0" applyNumberFormat="1" applyFont="1" applyFill="1" applyBorder="1" applyAlignment="1">
      <alignment horizontal="left" vertical="center" wrapText="1"/>
    </xf>
    <xf numFmtId="1" fontId="4" fillId="0" borderId="1" xfId="0" applyNumberFormat="1" applyFont="1" applyFill="1" applyBorder="1" applyAlignment="1">
      <alignment horizontal="left" vertical="center" wrapText="1"/>
    </xf>
    <xf numFmtId="1" fontId="1" fillId="2" borderId="2" xfId="0" applyNumberFormat="1" applyFont="1" applyFill="1" applyBorder="1" applyAlignment="1">
      <alignment horizontal="left" vertical="center" wrapText="1"/>
    </xf>
    <xf numFmtId="1" fontId="1" fillId="2" borderId="1" xfId="0" applyNumberFormat="1" applyFont="1" applyFill="1" applyBorder="1" applyAlignment="1">
      <alignment horizontal="left" vertical="center"/>
    </xf>
    <xf numFmtId="1" fontId="1" fillId="2" borderId="3" xfId="0" applyNumberFormat="1" applyFont="1" applyFill="1" applyBorder="1" applyAlignment="1">
      <alignment horizontal="right" vertical="center"/>
    </xf>
    <xf numFmtId="0" fontId="1" fillId="2" borderId="0" xfId="0" applyFont="1" applyFill="1" applyAlignment="1">
      <alignment horizontal="center"/>
    </xf>
    <xf numFmtId="0" fontId="1" fillId="2" borderId="0" xfId="0" applyFont="1" applyFill="1" applyAlignment="1">
      <alignment horizontal="left"/>
    </xf>
    <xf numFmtId="0" fontId="1" fillId="2" borderId="0" xfId="0" applyFont="1" applyFill="1" applyAlignment="1">
      <alignment horizontal="left" vertical="top" wrapText="1"/>
    </xf>
    <xf numFmtId="0" fontId="1" fillId="2" borderId="0" xfId="0" applyFont="1" applyFill="1" applyAlignment="1">
      <alignment horizontal="left" vertical="top"/>
    </xf>
    <xf numFmtId="1" fontId="1" fillId="2" borderId="2" xfId="0" applyNumberFormat="1" applyFont="1" applyFill="1" applyBorder="1" applyAlignment="1">
      <alignment horizontal="left" vertical="center" wrapText="1"/>
    </xf>
    <xf numFmtId="1" fontId="1" fillId="2" borderId="3" xfId="0" applyNumberFormat="1" applyFont="1" applyFill="1" applyBorder="1" applyAlignment="1">
      <alignment horizontal="left" vertical="center" wrapText="1"/>
    </xf>
    <xf numFmtId="1" fontId="1" fillId="2" borderId="8" xfId="0" applyNumberFormat="1" applyFont="1" applyFill="1" applyBorder="1" applyAlignment="1">
      <alignment horizontal="right" vertical="center" wrapText="1"/>
    </xf>
    <xf numFmtId="1" fontId="1" fillId="2" borderId="12" xfId="0" applyNumberFormat="1" applyFont="1" applyFill="1" applyBorder="1" applyAlignment="1">
      <alignment horizontal="right" vertical="center" wrapText="1"/>
    </xf>
    <xf numFmtId="1" fontId="1" fillId="2" borderId="7" xfId="0" applyNumberFormat="1" applyFont="1" applyFill="1" applyBorder="1" applyAlignment="1">
      <alignment horizontal="right" vertical="center" wrapText="1"/>
    </xf>
    <xf numFmtId="1" fontId="2" fillId="2" borderId="2" xfId="0" applyNumberFormat="1" applyFont="1" applyFill="1" applyBorder="1" applyAlignment="1">
      <alignment horizontal="left" vertical="center" wrapText="1"/>
    </xf>
    <xf numFmtId="1" fontId="2" fillId="2" borderId="3" xfId="0" applyNumberFormat="1" applyFont="1" applyFill="1" applyBorder="1" applyAlignment="1">
      <alignment horizontal="left" vertical="center" wrapText="1"/>
    </xf>
    <xf numFmtId="1" fontId="1" fillId="2" borderId="8" xfId="0" applyNumberFormat="1" applyFont="1" applyFill="1" applyBorder="1" applyAlignment="1">
      <alignment vertical="center" wrapText="1"/>
    </xf>
    <xf numFmtId="1" fontId="1" fillId="2" borderId="12" xfId="0" applyNumberFormat="1" applyFont="1" applyFill="1" applyBorder="1" applyAlignment="1">
      <alignment vertical="center" wrapText="1"/>
    </xf>
    <xf numFmtId="1" fontId="1" fillId="2" borderId="7" xfId="0" applyNumberFormat="1" applyFont="1" applyFill="1" applyBorder="1" applyAlignment="1">
      <alignment vertical="center" wrapText="1"/>
    </xf>
    <xf numFmtId="1" fontId="1" fillId="2" borderId="8" xfId="0" applyNumberFormat="1" applyFont="1" applyFill="1" applyBorder="1" applyAlignment="1">
      <alignment horizontal="left" vertical="center" wrapText="1"/>
    </xf>
    <xf numFmtId="1" fontId="1" fillId="2" borderId="12" xfId="0" applyNumberFormat="1" applyFont="1" applyFill="1" applyBorder="1" applyAlignment="1">
      <alignment horizontal="left" vertical="center"/>
    </xf>
    <xf numFmtId="1" fontId="1" fillId="2" borderId="7" xfId="0" applyNumberFormat="1" applyFont="1" applyFill="1" applyBorder="1" applyAlignment="1">
      <alignment horizontal="left" vertical="center"/>
    </xf>
    <xf numFmtId="1" fontId="2" fillId="2" borderId="2" xfId="0" applyNumberFormat="1" applyFont="1" applyFill="1" applyBorder="1" applyAlignment="1">
      <alignment horizontal="left" vertical="top" wrapText="1"/>
    </xf>
    <xf numFmtId="1" fontId="2" fillId="2" borderId="3" xfId="0" applyNumberFormat="1" applyFont="1" applyFill="1" applyBorder="1" applyAlignment="1">
      <alignment horizontal="left" vertical="top" wrapText="1"/>
    </xf>
    <xf numFmtId="1" fontId="1" fillId="2" borderId="12" xfId="0" applyNumberFormat="1" applyFont="1" applyFill="1" applyBorder="1" applyAlignment="1">
      <alignment horizontal="left" vertical="center" wrapText="1"/>
    </xf>
    <xf numFmtId="1" fontId="1" fillId="2" borderId="7" xfId="0" applyNumberFormat="1" applyFont="1" applyFill="1" applyBorder="1" applyAlignment="1">
      <alignment horizontal="left" vertical="center" wrapText="1"/>
    </xf>
    <xf numFmtId="1" fontId="4" fillId="2" borderId="8" xfId="0" applyNumberFormat="1" applyFont="1" applyFill="1" applyBorder="1" applyAlignment="1">
      <alignment horizontal="left" vertical="top" wrapText="1"/>
    </xf>
    <xf numFmtId="1" fontId="4" fillId="2" borderId="12" xfId="0" applyNumberFormat="1" applyFont="1" applyFill="1" applyBorder="1" applyAlignment="1">
      <alignment horizontal="left" vertical="top" wrapText="1"/>
    </xf>
    <xf numFmtId="1" fontId="4" fillId="2" borderId="7" xfId="0" applyNumberFormat="1" applyFont="1" applyFill="1" applyBorder="1" applyAlignment="1">
      <alignment horizontal="left" vertical="top" wrapText="1"/>
    </xf>
    <xf numFmtId="1" fontId="4" fillId="2" borderId="8" xfId="0" applyNumberFormat="1" applyFont="1" applyFill="1" applyBorder="1" applyAlignment="1">
      <alignment vertical="top" wrapText="1"/>
    </xf>
    <xf numFmtId="1" fontId="4" fillId="2" borderId="12" xfId="0" applyNumberFormat="1" applyFont="1" applyFill="1" applyBorder="1" applyAlignment="1">
      <alignment vertical="top" wrapText="1"/>
    </xf>
    <xf numFmtId="1" fontId="4" fillId="2" borderId="7" xfId="0" applyNumberFormat="1" applyFont="1" applyFill="1" applyBorder="1" applyAlignment="1">
      <alignment vertical="top" wrapText="1"/>
    </xf>
    <xf numFmtId="0" fontId="1" fillId="2" borderId="4" xfId="0" applyFont="1" applyFill="1" applyBorder="1" applyAlignment="1">
      <alignment horizontal="center"/>
    </xf>
    <xf numFmtId="1" fontId="2" fillId="2" borderId="9"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xf>
    <xf numFmtId="1" fontId="2" fillId="2" borderId="3" xfId="0" applyNumberFormat="1" applyFont="1" applyFill="1" applyBorder="1" applyAlignment="1">
      <alignment horizontal="left" vertical="center"/>
    </xf>
    <xf numFmtId="1" fontId="2" fillId="2" borderId="6"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1" fillId="2" borderId="2" xfId="0" applyNumberFormat="1" applyFont="1" applyFill="1" applyBorder="1" applyAlignment="1">
      <alignment horizontal="left" vertical="top" wrapText="1"/>
    </xf>
    <xf numFmtId="1" fontId="1" fillId="2" borderId="3" xfId="0" applyNumberFormat="1" applyFont="1" applyFill="1" applyBorder="1" applyAlignment="1">
      <alignment horizontal="left" vertical="top" wrapText="1"/>
    </xf>
    <xf numFmtId="1" fontId="1" fillId="2" borderId="8" xfId="0" applyNumberFormat="1" applyFont="1" applyFill="1" applyBorder="1" applyAlignment="1">
      <alignment horizontal="left" vertical="center"/>
    </xf>
    <xf numFmtId="1" fontId="1" fillId="2" borderId="8" xfId="0" applyNumberFormat="1" applyFont="1" applyFill="1" applyBorder="1" applyAlignment="1">
      <alignment horizontal="right" vertical="center"/>
    </xf>
    <xf numFmtId="1" fontId="1" fillId="2" borderId="12" xfId="0" applyNumberFormat="1" applyFont="1" applyFill="1" applyBorder="1" applyAlignment="1">
      <alignment horizontal="right" vertical="center"/>
    </xf>
    <xf numFmtId="1" fontId="2" fillId="2" borderId="1" xfId="0" applyNumberFormat="1" applyFont="1" applyFill="1" applyBorder="1" applyAlignment="1">
      <alignment horizontal="left" vertical="center" wrapText="1"/>
    </xf>
    <xf numFmtId="1" fontId="1" fillId="2" borderId="8"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1" fontId="1" fillId="2" borderId="7" xfId="0" applyNumberFormat="1" applyFont="1" applyFill="1" applyBorder="1" applyAlignment="1">
      <alignment horizontal="right" vertical="center"/>
    </xf>
    <xf numFmtId="1" fontId="4" fillId="2" borderId="8" xfId="0" applyNumberFormat="1" applyFont="1" applyFill="1" applyBorder="1" applyAlignment="1">
      <alignment horizontal="left" vertical="center" wrapText="1"/>
    </xf>
    <xf numFmtId="1" fontId="4" fillId="2" borderId="12" xfId="0" applyNumberFormat="1" applyFont="1" applyFill="1" applyBorder="1" applyAlignment="1">
      <alignment horizontal="left" vertical="center" wrapText="1"/>
    </xf>
    <xf numFmtId="1" fontId="4" fillId="2" borderId="7" xfId="0" applyNumberFormat="1" applyFont="1" applyFill="1" applyBorder="1" applyAlignment="1">
      <alignment horizontal="left" vertical="center" wrapText="1"/>
    </xf>
    <xf numFmtId="1" fontId="2" fillId="2" borderId="6" xfId="0" applyNumberFormat="1" applyFont="1" applyFill="1" applyBorder="1" applyAlignment="1">
      <alignment horizontal="center" vertical="center"/>
    </xf>
    <xf numFmtId="0" fontId="2" fillId="2" borderId="0" xfId="0" applyFont="1" applyFill="1" applyBorder="1" applyAlignment="1">
      <alignment horizontal="right" vertical="center" wrapText="1"/>
    </xf>
    <xf numFmtId="0" fontId="1" fillId="2" borderId="0" xfId="0" applyFont="1" applyFill="1" applyBorder="1" applyAlignment="1">
      <alignment horizontal="right" vertical="center" wrapText="1"/>
    </xf>
    <xf numFmtId="1" fontId="2" fillId="2" borderId="6" xfId="0" applyNumberFormat="1" applyFont="1" applyFill="1" applyBorder="1" applyAlignment="1">
      <alignment horizontal="left" vertical="center" wrapText="1"/>
    </xf>
    <xf numFmtId="1" fontId="2" fillId="2" borderId="6" xfId="0" applyNumberFormat="1" applyFont="1" applyFill="1" applyBorder="1" applyAlignment="1">
      <alignment horizontal="left" vertical="center"/>
    </xf>
    <xf numFmtId="1" fontId="6" fillId="2" borderId="3" xfId="0" applyNumberFormat="1" applyFont="1" applyFill="1" applyBorder="1" applyAlignment="1">
      <alignment horizontal="center" vertical="center" wrapText="1"/>
    </xf>
    <xf numFmtId="1" fontId="2" fillId="2" borderId="8" xfId="0" applyNumberFormat="1" applyFont="1" applyFill="1" applyBorder="1" applyAlignment="1">
      <alignment horizontal="center" vertical="center" wrapText="1"/>
    </xf>
    <xf numFmtId="1" fontId="2" fillId="2" borderId="7" xfId="0" applyNumberFormat="1" applyFont="1" applyFill="1" applyBorder="1" applyAlignment="1">
      <alignment horizontal="center" vertical="center" wrapText="1"/>
    </xf>
    <xf numFmtId="1" fontId="1" fillId="2" borderId="10" xfId="0" applyNumberFormat="1" applyFont="1" applyFill="1" applyBorder="1" applyAlignment="1">
      <alignment horizontal="left" vertical="center" wrapText="1"/>
    </xf>
    <xf numFmtId="1" fontId="1" fillId="2" borderId="11" xfId="0" applyNumberFormat="1" applyFont="1" applyFill="1" applyBorder="1" applyAlignment="1">
      <alignment horizontal="left" vertical="center" wrapText="1"/>
    </xf>
    <xf numFmtId="1" fontId="7" fillId="2" borderId="12" xfId="0" applyNumberFormat="1" applyFont="1" applyFill="1" applyBorder="1" applyAlignment="1">
      <alignment horizontal="right" vertical="center"/>
    </xf>
    <xf numFmtId="1" fontId="7" fillId="2" borderId="7" xfId="0" applyNumberFormat="1" applyFont="1" applyFill="1" applyBorder="1" applyAlignment="1">
      <alignment horizontal="right" vertical="center"/>
    </xf>
    <xf numFmtId="1" fontId="1" fillId="2" borderId="5" xfId="0" applyNumberFormat="1" applyFont="1" applyFill="1" applyBorder="1" applyAlignment="1">
      <alignment horizontal="center" vertical="center"/>
    </xf>
    <xf numFmtId="1" fontId="1" fillId="2" borderId="1" xfId="0" applyNumberFormat="1" applyFont="1" applyFill="1" applyBorder="1" applyAlignment="1">
      <alignment horizontal="left" vertical="center"/>
    </xf>
    <xf numFmtId="1" fontId="1" fillId="2" borderId="2" xfId="0" applyNumberFormat="1" applyFont="1" applyFill="1" applyBorder="1" applyAlignment="1">
      <alignment horizontal="left" vertical="center"/>
    </xf>
    <xf numFmtId="1" fontId="1" fillId="2" borderId="3" xfId="0" applyNumberFormat="1" applyFont="1" applyFill="1" applyBorder="1" applyAlignment="1">
      <alignment horizontal="left" vertical="center"/>
    </xf>
    <xf numFmtId="1" fontId="1" fillId="2" borderId="1" xfId="0" applyNumberFormat="1" applyFont="1" applyFill="1" applyBorder="1" applyAlignment="1">
      <alignment horizontal="left" vertical="top" wrapText="1"/>
    </xf>
    <xf numFmtId="1" fontId="1" fillId="2" borderId="1" xfId="0" applyNumberFormat="1" applyFont="1" applyFill="1" applyBorder="1" applyAlignment="1">
      <alignment horizontal="left" vertical="top"/>
    </xf>
    <xf numFmtId="0" fontId="2" fillId="2" borderId="0" xfId="0" applyFont="1" applyFill="1" applyBorder="1" applyAlignment="1">
      <alignment horizontal="center"/>
    </xf>
    <xf numFmtId="0" fontId="2" fillId="2" borderId="0" xfId="0" applyFont="1" applyFill="1" applyAlignment="1">
      <alignment horizontal="left"/>
    </xf>
    <xf numFmtId="0" fontId="1" fillId="2" borderId="0" xfId="0" applyFont="1" applyFill="1" applyAlignment="1">
      <alignment horizontal="left"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86"/>
  <sheetViews>
    <sheetView tabSelected="1" view="pageBreakPreview" topLeftCell="A71" zoomScaleNormal="100" zoomScaleSheetLayoutView="100" workbookViewId="0">
      <selection activeCell="C72" sqref="C72:C74"/>
    </sheetView>
  </sheetViews>
  <sheetFormatPr defaultRowHeight="15.75" x14ac:dyDescent="0.25"/>
  <cols>
    <col min="1" max="1" width="6.28515625" style="11" customWidth="1"/>
    <col min="2" max="2" width="43.140625" style="11" customWidth="1"/>
    <col min="3" max="3" width="49.85546875" style="11" customWidth="1"/>
    <col min="4" max="4" width="12.140625" style="11" customWidth="1"/>
    <col min="5" max="5" width="1.5703125" style="11" hidden="1" customWidth="1"/>
    <col min="6" max="6" width="0.28515625" style="11" hidden="1" customWidth="1"/>
    <col min="7" max="8" width="9.140625" style="11" hidden="1" customWidth="1"/>
    <col min="9" max="9" width="6.5703125" style="11" hidden="1" customWidth="1"/>
    <col min="10" max="10" width="9.140625" style="11" hidden="1" customWidth="1"/>
    <col min="11" max="11" width="19.42578125" style="11" customWidth="1"/>
    <col min="12" max="12" width="4.85546875" style="11" customWidth="1"/>
    <col min="13" max="13" width="43.28515625" style="11" customWidth="1"/>
    <col min="14" max="14" width="20.28515625" style="11" customWidth="1"/>
    <col min="15" max="16384" width="9.140625" style="11"/>
  </cols>
  <sheetData>
    <row r="1" spans="1:17" x14ac:dyDescent="0.25">
      <c r="A1" s="85"/>
      <c r="B1" s="85"/>
      <c r="C1" s="11" t="s">
        <v>82</v>
      </c>
    </row>
    <row r="2" spans="1:17" x14ac:dyDescent="0.25">
      <c r="A2" s="85"/>
      <c r="B2" s="85"/>
      <c r="C2" s="11" t="s">
        <v>83</v>
      </c>
    </row>
    <row r="3" spans="1:17" x14ac:dyDescent="0.25">
      <c r="A3" s="85"/>
      <c r="B3" s="85"/>
      <c r="C3" s="11" t="s">
        <v>84</v>
      </c>
    </row>
    <row r="4" spans="1:17" x14ac:dyDescent="0.25">
      <c r="A4" s="85"/>
      <c r="B4" s="85"/>
      <c r="C4" s="85"/>
      <c r="D4" s="85"/>
    </row>
    <row r="5" spans="1:17" x14ac:dyDescent="0.25">
      <c r="A5" s="150" t="s">
        <v>0</v>
      </c>
      <c r="B5" s="150"/>
      <c r="C5" s="150"/>
      <c r="D5" s="150"/>
    </row>
    <row r="6" spans="1:17" x14ac:dyDescent="0.25">
      <c r="A6" s="85"/>
      <c r="B6" s="85"/>
      <c r="C6" s="85"/>
      <c r="D6" s="85"/>
    </row>
    <row r="7" spans="1:17" x14ac:dyDescent="0.25">
      <c r="A7" s="87" t="s">
        <v>104</v>
      </c>
      <c r="B7" s="88"/>
      <c r="C7" s="88"/>
      <c r="D7" s="88"/>
      <c r="M7" s="86"/>
      <c r="N7" s="86"/>
    </row>
    <row r="8" spans="1:17" x14ac:dyDescent="0.25">
      <c r="A8" s="88"/>
      <c r="B8" s="88"/>
      <c r="C8" s="88"/>
      <c r="D8" s="88"/>
      <c r="M8" s="86"/>
      <c r="N8" s="151"/>
    </row>
    <row r="9" spans="1:17" x14ac:dyDescent="0.25">
      <c r="A9" s="88"/>
      <c r="B9" s="88"/>
      <c r="C9" s="88"/>
      <c r="D9" s="88"/>
      <c r="M9" s="152"/>
      <c r="N9" s="152"/>
      <c r="O9" s="152"/>
      <c r="P9" s="152"/>
      <c r="Q9" s="152"/>
    </row>
    <row r="10" spans="1:17" x14ac:dyDescent="0.25">
      <c r="A10" s="85"/>
      <c r="B10" s="85"/>
      <c r="C10" s="85"/>
      <c r="D10" s="85"/>
      <c r="E10" s="12"/>
      <c r="F10" s="12"/>
      <c r="G10" s="12"/>
    </row>
    <row r="11" spans="1:17" s="15" customFormat="1" ht="15.75" customHeight="1" x14ac:dyDescent="0.25">
      <c r="A11" s="13"/>
      <c r="B11" s="157" t="s">
        <v>80</v>
      </c>
      <c r="C11" s="157"/>
      <c r="D11" s="14"/>
      <c r="E11" s="14"/>
      <c r="F11" s="14"/>
      <c r="G11" s="14"/>
    </row>
    <row r="12" spans="1:17" s="15" customFormat="1" x14ac:dyDescent="0.25">
      <c r="A12" s="16"/>
      <c r="B12" s="156" t="s">
        <v>105</v>
      </c>
      <c r="C12" s="156"/>
      <c r="D12" s="17"/>
      <c r="E12" s="18"/>
      <c r="F12" s="18"/>
      <c r="G12" s="18"/>
    </row>
    <row r="13" spans="1:17" s="15" customFormat="1" x14ac:dyDescent="0.25">
      <c r="B13" s="18"/>
      <c r="C13" s="18"/>
      <c r="D13" s="18"/>
      <c r="E13" s="18"/>
      <c r="F13" s="18"/>
      <c r="G13" s="18"/>
    </row>
    <row r="14" spans="1:17" x14ac:dyDescent="0.25">
      <c r="A14" s="153" t="s">
        <v>1</v>
      </c>
      <c r="B14" s="153"/>
      <c r="C14" s="153"/>
      <c r="D14" s="153"/>
      <c r="E14" s="19"/>
      <c r="M14" s="8"/>
    </row>
    <row r="15" spans="1:17" ht="6.75" customHeight="1" x14ac:dyDescent="0.25">
      <c r="A15" s="154"/>
      <c r="B15" s="154"/>
      <c r="C15" s="154"/>
      <c r="D15" s="154"/>
      <c r="E15" s="19"/>
    </row>
    <row r="16" spans="1:17" ht="31.5" x14ac:dyDescent="0.25">
      <c r="A16" s="10" t="s">
        <v>2</v>
      </c>
      <c r="B16" s="155" t="s">
        <v>3</v>
      </c>
      <c r="C16" s="155"/>
      <c r="D16" s="10" t="s">
        <v>76</v>
      </c>
    </row>
    <row r="17" spans="1:11" x14ac:dyDescent="0.25">
      <c r="A17" s="49" t="s">
        <v>4</v>
      </c>
      <c r="B17" s="145" t="s">
        <v>85</v>
      </c>
      <c r="C17" s="145"/>
      <c r="D17" s="29">
        <v>251073.43</v>
      </c>
      <c r="I17" s="20"/>
    </row>
    <row r="18" spans="1:11" ht="34.5" customHeight="1" x14ac:dyDescent="0.25">
      <c r="A18" s="49" t="s">
        <v>5</v>
      </c>
      <c r="B18" s="148" t="s">
        <v>97</v>
      </c>
      <c r="C18" s="149"/>
      <c r="D18" s="29">
        <v>76785.13</v>
      </c>
    </row>
    <row r="19" spans="1:11" x14ac:dyDescent="0.25">
      <c r="A19" s="49" t="s">
        <v>6</v>
      </c>
      <c r="B19" s="145" t="s">
        <v>7</v>
      </c>
      <c r="C19" s="145"/>
      <c r="D19" s="29">
        <v>34797</v>
      </c>
    </row>
    <row r="20" spans="1:11" x14ac:dyDescent="0.25">
      <c r="A20" s="49" t="s">
        <v>8</v>
      </c>
      <c r="B20" s="146" t="s">
        <v>9</v>
      </c>
      <c r="C20" s="147"/>
      <c r="D20" s="29">
        <v>771.37</v>
      </c>
    </row>
    <row r="21" spans="1:11" x14ac:dyDescent="0.25">
      <c r="A21" s="49" t="s">
        <v>10</v>
      </c>
      <c r="B21" s="145" t="s">
        <v>11</v>
      </c>
      <c r="C21" s="145"/>
      <c r="D21" s="30">
        <f>SUM(D17:J20)</f>
        <v>363426.93</v>
      </c>
    </row>
    <row r="22" spans="1:11" x14ac:dyDescent="0.25">
      <c r="A22" s="49" t="s">
        <v>12</v>
      </c>
      <c r="B22" s="145" t="s">
        <v>13</v>
      </c>
      <c r="C22" s="145"/>
      <c r="D22" s="29">
        <v>16993.45</v>
      </c>
    </row>
    <row r="23" spans="1:11" x14ac:dyDescent="0.25">
      <c r="A23" s="49" t="s">
        <v>14</v>
      </c>
      <c r="B23" s="145" t="s">
        <v>15</v>
      </c>
      <c r="C23" s="145"/>
      <c r="D23" s="29">
        <v>1617</v>
      </c>
    </row>
    <row r="24" spans="1:11" x14ac:dyDescent="0.25">
      <c r="A24" s="49" t="s">
        <v>16</v>
      </c>
      <c r="B24" s="145" t="s">
        <v>17</v>
      </c>
      <c r="C24" s="145"/>
      <c r="D24" s="31">
        <f>SUM(D22:J23)</f>
        <v>18610.45</v>
      </c>
    </row>
    <row r="25" spans="1:11" x14ac:dyDescent="0.25">
      <c r="A25" s="49" t="s">
        <v>18</v>
      </c>
      <c r="B25" s="145" t="s">
        <v>19</v>
      </c>
      <c r="C25" s="145"/>
      <c r="D25" s="32">
        <f>D21+D24</f>
        <v>382037.38</v>
      </c>
    </row>
    <row r="26" spans="1:11" x14ac:dyDescent="0.25">
      <c r="A26" s="50"/>
      <c r="B26" s="51"/>
      <c r="C26" s="51"/>
      <c r="D26" s="52"/>
    </row>
    <row r="27" spans="1:11" ht="31.5" x14ac:dyDescent="0.25">
      <c r="A27" s="53" t="s">
        <v>20</v>
      </c>
      <c r="B27" s="117" t="s">
        <v>21</v>
      </c>
      <c r="C27" s="118"/>
      <c r="D27" s="54" t="s">
        <v>76</v>
      </c>
    </row>
    <row r="28" spans="1:11" ht="47.25" customHeight="1" x14ac:dyDescent="0.25">
      <c r="A28" s="49" t="s">
        <v>22</v>
      </c>
      <c r="B28" s="119" t="s">
        <v>23</v>
      </c>
      <c r="C28" s="120"/>
      <c r="D28" s="29">
        <f>((D17+D18)*20)/100</f>
        <v>65571.712</v>
      </c>
    </row>
    <row r="29" spans="1:11" x14ac:dyDescent="0.25">
      <c r="A29" s="49" t="s">
        <v>24</v>
      </c>
      <c r="B29" s="89" t="s">
        <v>15</v>
      </c>
      <c r="C29" s="90"/>
      <c r="D29" s="29">
        <v>34674</v>
      </c>
    </row>
    <row r="30" spans="1:11" x14ac:dyDescent="0.25">
      <c r="A30" s="49" t="s">
        <v>25</v>
      </c>
      <c r="B30" s="94" t="s">
        <v>26</v>
      </c>
      <c r="C30" s="95"/>
      <c r="D30" s="33">
        <f>D28+D29</f>
        <v>100245.712</v>
      </c>
      <c r="K30" s="20"/>
    </row>
    <row r="31" spans="1:11" x14ac:dyDescent="0.25">
      <c r="A31" s="144"/>
      <c r="B31" s="144"/>
      <c r="C31" s="144"/>
      <c r="D31" s="144"/>
      <c r="E31" s="2"/>
      <c r="F31" s="2"/>
      <c r="G31" s="2"/>
      <c r="H31" s="3"/>
      <c r="K31" s="20"/>
    </row>
    <row r="32" spans="1:11" ht="31.5" x14ac:dyDescent="0.25">
      <c r="A32" s="55" t="s">
        <v>2</v>
      </c>
      <c r="B32" s="117" t="s">
        <v>27</v>
      </c>
      <c r="C32" s="137"/>
      <c r="D32" s="56" t="s">
        <v>76</v>
      </c>
    </row>
    <row r="33" spans="1:14" ht="56.25" customHeight="1" x14ac:dyDescent="0.25">
      <c r="A33" s="49" t="s">
        <v>28</v>
      </c>
      <c r="B33" s="89" t="s">
        <v>29</v>
      </c>
      <c r="C33" s="90"/>
      <c r="D33" s="34">
        <v>297855.21999999997</v>
      </c>
    </row>
    <row r="34" spans="1:14" x14ac:dyDescent="0.25">
      <c r="A34" s="49" t="s">
        <v>30</v>
      </c>
      <c r="B34" s="89" t="s">
        <v>31</v>
      </c>
      <c r="C34" s="90"/>
      <c r="D34" s="35">
        <v>212257</v>
      </c>
    </row>
    <row r="35" spans="1:14" x14ac:dyDescent="0.25">
      <c r="A35" s="49" t="s">
        <v>32</v>
      </c>
      <c r="B35" s="94" t="s">
        <v>33</v>
      </c>
      <c r="C35" s="95"/>
      <c r="D35" s="36">
        <f>SUM(D33:D34)</f>
        <v>510112.22</v>
      </c>
    </row>
    <row r="36" spans="1:14" ht="25.5" customHeight="1" x14ac:dyDescent="0.25">
      <c r="A36" s="116" t="s">
        <v>34</v>
      </c>
      <c r="B36" s="116"/>
      <c r="C36" s="116"/>
      <c r="D36" s="116"/>
    </row>
    <row r="37" spans="1:14" x14ac:dyDescent="0.25">
      <c r="A37" s="138" t="s">
        <v>2</v>
      </c>
      <c r="B37" s="138" t="s">
        <v>35</v>
      </c>
      <c r="C37" s="138" t="s">
        <v>36</v>
      </c>
      <c r="D37" s="138" t="s">
        <v>77</v>
      </c>
    </row>
    <row r="38" spans="1:14" x14ac:dyDescent="0.25">
      <c r="A38" s="139"/>
      <c r="B38" s="139"/>
      <c r="C38" s="139"/>
      <c r="D38" s="139"/>
    </row>
    <row r="39" spans="1:14" ht="35.25" customHeight="1" x14ac:dyDescent="0.25">
      <c r="A39" s="49" t="s">
        <v>37</v>
      </c>
      <c r="B39" s="140" t="s">
        <v>93</v>
      </c>
      <c r="C39" s="141"/>
      <c r="D39" s="48"/>
      <c r="M39" s="3"/>
    </row>
    <row r="40" spans="1:14" ht="66" customHeight="1" x14ac:dyDescent="0.25">
      <c r="A40" s="49" t="s">
        <v>38</v>
      </c>
      <c r="B40" s="57" t="s">
        <v>113</v>
      </c>
      <c r="C40" s="58" t="s">
        <v>106</v>
      </c>
      <c r="D40" s="29">
        <v>14400</v>
      </c>
      <c r="M40" s="21"/>
    </row>
    <row r="41" spans="1:14" x14ac:dyDescent="0.25">
      <c r="A41" s="121" t="s">
        <v>39</v>
      </c>
      <c r="B41" s="99" t="s">
        <v>114</v>
      </c>
      <c r="C41" s="129" t="s">
        <v>107</v>
      </c>
      <c r="D41" s="122">
        <v>1600</v>
      </c>
      <c r="M41" s="21"/>
    </row>
    <row r="42" spans="1:14" x14ac:dyDescent="0.25">
      <c r="A42" s="100"/>
      <c r="B42" s="104"/>
      <c r="C42" s="130"/>
      <c r="D42" s="142"/>
      <c r="M42" s="22"/>
    </row>
    <row r="43" spans="1:14" ht="50.25" customHeight="1" x14ac:dyDescent="0.25">
      <c r="A43" s="101"/>
      <c r="B43" s="105"/>
      <c r="C43" s="131"/>
      <c r="D43" s="143"/>
      <c r="M43" s="3"/>
    </row>
    <row r="44" spans="1:14" ht="324.75" customHeight="1" x14ac:dyDescent="0.25">
      <c r="A44" s="83" t="s">
        <v>86</v>
      </c>
      <c r="B44" s="57" t="s">
        <v>87</v>
      </c>
      <c r="C44" s="58" t="s">
        <v>115</v>
      </c>
      <c r="D44" s="29">
        <v>1807</v>
      </c>
    </row>
    <row r="45" spans="1:14" ht="31.5" customHeight="1" x14ac:dyDescent="0.25">
      <c r="A45" s="49" t="s">
        <v>40</v>
      </c>
      <c r="B45" s="119" t="s">
        <v>41</v>
      </c>
      <c r="C45" s="120"/>
      <c r="D45" s="29"/>
    </row>
    <row r="46" spans="1:14" x14ac:dyDescent="0.25">
      <c r="A46" s="59"/>
      <c r="B46" s="94" t="s">
        <v>42</v>
      </c>
      <c r="C46" s="95"/>
      <c r="D46" s="38">
        <f>SUM(D40:J44)</f>
        <v>17807</v>
      </c>
    </row>
    <row r="47" spans="1:14" ht="25.5" customHeight="1" x14ac:dyDescent="0.25">
      <c r="A47" s="132" t="s">
        <v>43</v>
      </c>
      <c r="B47" s="132"/>
      <c r="C47" s="132"/>
      <c r="D47" s="132"/>
    </row>
    <row r="48" spans="1:14" ht="31.5" customHeight="1" x14ac:dyDescent="0.25">
      <c r="A48" s="114" t="s">
        <v>44</v>
      </c>
      <c r="B48" s="136"/>
      <c r="C48" s="136"/>
      <c r="D48" s="60" t="s">
        <v>81</v>
      </c>
      <c r="M48" s="133"/>
      <c r="N48" s="134"/>
    </row>
    <row r="49" spans="1:63" ht="23.25" customHeight="1" x14ac:dyDescent="0.25">
      <c r="A49" s="94" t="s">
        <v>45</v>
      </c>
      <c r="B49" s="135"/>
      <c r="C49" s="135"/>
      <c r="D49" s="37">
        <v>82476.639999999999</v>
      </c>
    </row>
    <row r="50" spans="1:63" ht="27" customHeight="1" x14ac:dyDescent="0.25">
      <c r="A50" s="116" t="s">
        <v>46</v>
      </c>
      <c r="B50" s="116"/>
      <c r="C50" s="116"/>
      <c r="D50" s="116"/>
    </row>
    <row r="51" spans="1:63" ht="31.5" x14ac:dyDescent="0.25">
      <c r="A51" s="61" t="s">
        <v>2</v>
      </c>
      <c r="B51" s="61" t="s">
        <v>35</v>
      </c>
      <c r="C51" s="61" t="s">
        <v>36</v>
      </c>
      <c r="D51" s="61" t="s">
        <v>78</v>
      </c>
      <c r="M51" s="23"/>
    </row>
    <row r="52" spans="1:63" s="24" customFormat="1" x14ac:dyDescent="0.25">
      <c r="A52" s="62" t="s">
        <v>47</v>
      </c>
      <c r="B52" s="124" t="s">
        <v>48</v>
      </c>
      <c r="C52" s="124"/>
      <c r="D52" s="63"/>
      <c r="J52" s="25"/>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26"/>
    </row>
    <row r="53" spans="1:63" ht="184.5" customHeight="1" x14ac:dyDescent="0.25">
      <c r="A53" s="121" t="s">
        <v>49</v>
      </c>
      <c r="B53" s="64" t="s">
        <v>98</v>
      </c>
      <c r="C53" s="81" t="s">
        <v>112</v>
      </c>
      <c r="D53" s="122">
        <v>6575.86</v>
      </c>
      <c r="E53" s="1"/>
      <c r="F53" s="1"/>
      <c r="G53" s="1"/>
      <c r="M53" s="3"/>
    </row>
    <row r="54" spans="1:63" ht="9.75" hidden="1" customHeight="1" x14ac:dyDescent="0.25">
      <c r="A54" s="100"/>
      <c r="B54" s="64" t="s">
        <v>88</v>
      </c>
      <c r="C54" s="65"/>
      <c r="D54" s="123"/>
      <c r="E54" s="2"/>
      <c r="F54" s="2"/>
      <c r="G54" s="2"/>
      <c r="M54" s="7"/>
    </row>
    <row r="55" spans="1:63" ht="65.25" customHeight="1" x14ac:dyDescent="0.25">
      <c r="A55" s="49" t="s">
        <v>89</v>
      </c>
      <c r="B55" s="66" t="s">
        <v>99</v>
      </c>
      <c r="C55" s="67" t="s">
        <v>108</v>
      </c>
      <c r="D55" s="29">
        <v>168099.26</v>
      </c>
      <c r="E55" s="2"/>
      <c r="F55" s="2"/>
      <c r="G55" s="2"/>
      <c r="M55" s="7"/>
    </row>
    <row r="56" spans="1:63" ht="79.5" customHeight="1" x14ac:dyDescent="0.25">
      <c r="A56" s="83" t="s">
        <v>90</v>
      </c>
      <c r="B56" s="68" t="s">
        <v>96</v>
      </c>
      <c r="C56" s="69" t="s">
        <v>116</v>
      </c>
      <c r="D56" s="84">
        <v>8882.7900000000009</v>
      </c>
      <c r="E56" s="2"/>
      <c r="F56" s="2"/>
      <c r="G56" s="2"/>
      <c r="M56" s="7"/>
    </row>
    <row r="57" spans="1:63" ht="189" customHeight="1" x14ac:dyDescent="0.25">
      <c r="A57" s="83" t="s">
        <v>91</v>
      </c>
      <c r="B57" s="82" t="s">
        <v>100</v>
      </c>
      <c r="C57" s="70" t="s">
        <v>117</v>
      </c>
      <c r="D57" s="35">
        <v>149549.95000000001</v>
      </c>
      <c r="E57" s="2"/>
      <c r="F57" s="2"/>
      <c r="G57" s="2"/>
      <c r="M57" s="7"/>
    </row>
    <row r="58" spans="1:63" x14ac:dyDescent="0.25">
      <c r="A58" s="71" t="s">
        <v>50</v>
      </c>
      <c r="B58" s="124" t="s">
        <v>51</v>
      </c>
      <c r="C58" s="124"/>
      <c r="D58" s="39"/>
      <c r="E58" s="3"/>
      <c r="F58" s="3"/>
      <c r="G58" s="3"/>
      <c r="L58" s="3"/>
      <c r="M58" s="3"/>
    </row>
    <row r="59" spans="1:63" ht="14.25" customHeight="1" x14ac:dyDescent="0.25">
      <c r="A59" s="125" t="s">
        <v>52</v>
      </c>
      <c r="B59" s="99" t="s">
        <v>101</v>
      </c>
      <c r="C59" s="129" t="s">
        <v>111</v>
      </c>
      <c r="D59" s="122">
        <v>0</v>
      </c>
      <c r="E59" s="3"/>
      <c r="F59" s="3"/>
      <c r="G59" s="3"/>
      <c r="L59" s="3"/>
      <c r="M59" s="3"/>
    </row>
    <row r="60" spans="1:63" x14ac:dyDescent="0.25">
      <c r="A60" s="126"/>
      <c r="B60" s="104"/>
      <c r="C60" s="130"/>
      <c r="D60" s="123"/>
      <c r="E60" s="3"/>
      <c r="F60" s="3"/>
      <c r="G60" s="3"/>
      <c r="L60" s="3"/>
      <c r="M60" s="3"/>
    </row>
    <row r="61" spans="1:63" ht="13.5" customHeight="1" x14ac:dyDescent="0.25">
      <c r="A61" s="126"/>
      <c r="B61" s="104"/>
      <c r="C61" s="130"/>
      <c r="D61" s="123"/>
      <c r="E61" s="3"/>
      <c r="F61" s="3"/>
      <c r="G61" s="3"/>
      <c r="L61" s="3"/>
      <c r="M61" s="5"/>
    </row>
    <row r="62" spans="1:63" ht="22.5" customHeight="1" x14ac:dyDescent="0.25">
      <c r="A62" s="127"/>
      <c r="B62" s="105"/>
      <c r="C62" s="131"/>
      <c r="D62" s="128"/>
      <c r="E62" s="3"/>
      <c r="F62" s="3"/>
      <c r="G62" s="3"/>
      <c r="L62" s="3"/>
      <c r="M62" s="4"/>
    </row>
    <row r="63" spans="1:63" ht="25.5" customHeight="1" x14ac:dyDescent="0.25">
      <c r="A63" s="72" t="s">
        <v>53</v>
      </c>
      <c r="B63" s="94" t="s">
        <v>54</v>
      </c>
      <c r="C63" s="95"/>
      <c r="D63" s="40"/>
      <c r="E63" s="3"/>
      <c r="F63" s="3"/>
      <c r="G63" s="3"/>
    </row>
    <row r="64" spans="1:63" ht="140.25" customHeight="1" x14ac:dyDescent="0.25">
      <c r="A64" s="96" t="s">
        <v>55</v>
      </c>
      <c r="B64" s="99" t="s">
        <v>102</v>
      </c>
      <c r="C64" s="106" t="s">
        <v>119</v>
      </c>
      <c r="D64" s="91">
        <v>29458.91</v>
      </c>
      <c r="E64" s="3"/>
      <c r="F64" s="3"/>
      <c r="G64" s="3"/>
      <c r="L64" s="3"/>
      <c r="M64" s="3"/>
    </row>
    <row r="65" spans="1:130" ht="28.5" customHeight="1" x14ac:dyDescent="0.25">
      <c r="A65" s="97"/>
      <c r="B65" s="100"/>
      <c r="C65" s="107"/>
      <c r="D65" s="92"/>
      <c r="E65" s="3"/>
      <c r="F65" s="3"/>
      <c r="G65" s="3"/>
      <c r="L65" s="3"/>
      <c r="M65" s="6"/>
    </row>
    <row r="66" spans="1:130" ht="109.5" customHeight="1" x14ac:dyDescent="0.25">
      <c r="A66" s="98"/>
      <c r="B66" s="101"/>
      <c r="C66" s="108"/>
      <c r="D66" s="93"/>
      <c r="E66" s="3"/>
      <c r="F66" s="3"/>
      <c r="G66" s="3"/>
      <c r="L66" s="3"/>
      <c r="M66" s="6"/>
    </row>
    <row r="67" spans="1:130" ht="82.5" customHeight="1" x14ac:dyDescent="0.25">
      <c r="A67" s="57" t="s">
        <v>56</v>
      </c>
      <c r="B67" s="73" t="s">
        <v>92</v>
      </c>
      <c r="C67" s="74" t="s">
        <v>118</v>
      </c>
      <c r="D67" s="47">
        <v>1229.97</v>
      </c>
      <c r="E67" s="3"/>
      <c r="F67" s="3"/>
      <c r="G67" s="3"/>
    </row>
    <row r="68" spans="1:130" s="3" customFormat="1" ht="22.5" customHeight="1" x14ac:dyDescent="0.25">
      <c r="A68" s="75" t="s">
        <v>57</v>
      </c>
      <c r="B68" s="102" t="s">
        <v>58</v>
      </c>
      <c r="C68" s="103"/>
      <c r="D68" s="41"/>
    </row>
    <row r="69" spans="1:130" s="3" customFormat="1" ht="68.25" customHeight="1" x14ac:dyDescent="0.25">
      <c r="A69" s="76" t="s">
        <v>59</v>
      </c>
      <c r="B69" s="57" t="s">
        <v>60</v>
      </c>
      <c r="C69" s="58" t="s">
        <v>109</v>
      </c>
      <c r="D69" s="35">
        <v>53.16</v>
      </c>
    </row>
    <row r="70" spans="1:130" s="1" customFormat="1" ht="11.25" hidden="1" customHeight="1" x14ac:dyDescent="0.25">
      <c r="A70" s="42"/>
      <c r="B70" s="42"/>
      <c r="C70" s="42"/>
      <c r="D70" s="42"/>
      <c r="K70" s="3"/>
      <c r="L70" s="3"/>
      <c r="M70" s="3"/>
      <c r="N70" s="27"/>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row>
    <row r="71" spans="1:130" ht="24.75" customHeight="1" x14ac:dyDescent="0.25">
      <c r="A71" s="77" t="s">
        <v>61</v>
      </c>
      <c r="B71" s="94" t="s">
        <v>62</v>
      </c>
      <c r="C71" s="95"/>
      <c r="D71" s="43"/>
      <c r="E71" s="9"/>
      <c r="F71" s="9"/>
      <c r="G71" s="9"/>
    </row>
    <row r="72" spans="1:130" ht="93" customHeight="1" x14ac:dyDescent="0.25">
      <c r="A72" s="99" t="s">
        <v>63</v>
      </c>
      <c r="B72" s="99" t="s">
        <v>64</v>
      </c>
      <c r="C72" s="109" t="s">
        <v>120</v>
      </c>
      <c r="D72" s="91">
        <v>1794.16</v>
      </c>
      <c r="L72" s="3"/>
      <c r="M72" s="3"/>
    </row>
    <row r="73" spans="1:130" ht="119.25" customHeight="1" x14ac:dyDescent="0.25">
      <c r="A73" s="104"/>
      <c r="B73" s="104"/>
      <c r="C73" s="110"/>
      <c r="D73" s="92"/>
      <c r="L73" s="3"/>
      <c r="M73" s="6"/>
    </row>
    <row r="74" spans="1:130" ht="0.75" customHeight="1" x14ac:dyDescent="0.25">
      <c r="A74" s="105"/>
      <c r="B74" s="105"/>
      <c r="C74" s="111"/>
      <c r="D74" s="93"/>
      <c r="L74" s="3"/>
      <c r="M74" s="4"/>
    </row>
    <row r="75" spans="1:130" ht="30.75" customHeight="1" x14ac:dyDescent="0.25">
      <c r="A75" s="78" t="s">
        <v>65</v>
      </c>
      <c r="B75" s="94" t="s">
        <v>66</v>
      </c>
      <c r="C75" s="113"/>
      <c r="D75" s="44"/>
    </row>
    <row r="76" spans="1:130" ht="86.25" customHeight="1" x14ac:dyDescent="0.25">
      <c r="A76" s="79" t="s">
        <v>67</v>
      </c>
      <c r="B76" s="57" t="s">
        <v>103</v>
      </c>
      <c r="C76" s="80" t="s">
        <v>110</v>
      </c>
      <c r="D76" s="45">
        <v>7649.98</v>
      </c>
    </row>
    <row r="77" spans="1:130" x14ac:dyDescent="0.25">
      <c r="A77" s="57"/>
      <c r="B77" s="114"/>
      <c r="C77" s="115"/>
      <c r="D77" s="46">
        <f>SUM(D53:J76)</f>
        <v>373294.03999999986</v>
      </c>
    </row>
    <row r="78" spans="1:130" ht="29.25" customHeight="1" x14ac:dyDescent="0.25">
      <c r="A78" s="116" t="s">
        <v>68</v>
      </c>
      <c r="B78" s="116"/>
      <c r="C78" s="116"/>
      <c r="D78" s="116"/>
    </row>
    <row r="79" spans="1:130" ht="31.5" x14ac:dyDescent="0.25">
      <c r="A79" s="53" t="s">
        <v>2</v>
      </c>
      <c r="B79" s="117" t="s">
        <v>69</v>
      </c>
      <c r="C79" s="118"/>
      <c r="D79" s="53" t="s">
        <v>79</v>
      </c>
    </row>
    <row r="80" spans="1:130" ht="29.25" customHeight="1" x14ac:dyDescent="0.25">
      <c r="A80" s="57" t="s">
        <v>70</v>
      </c>
      <c r="B80" s="89" t="s">
        <v>71</v>
      </c>
      <c r="C80" s="90"/>
      <c r="D80" s="35">
        <f>D24-D46</f>
        <v>803.45000000000073</v>
      </c>
      <c r="J80" s="20"/>
    </row>
    <row r="81" spans="1:14" x14ac:dyDescent="0.25">
      <c r="A81" s="57" t="s">
        <v>72</v>
      </c>
      <c r="B81" s="119" t="s">
        <v>73</v>
      </c>
      <c r="C81" s="120"/>
      <c r="D81" s="35">
        <f>D30-D49</f>
        <v>17769.072</v>
      </c>
      <c r="N81" s="28"/>
    </row>
    <row r="82" spans="1:14" x14ac:dyDescent="0.25">
      <c r="A82" s="57" t="s">
        <v>74</v>
      </c>
      <c r="B82" s="89" t="s">
        <v>94</v>
      </c>
      <c r="C82" s="90"/>
      <c r="D82" s="35">
        <f>D35-D77</f>
        <v>136818.18000000011</v>
      </c>
    </row>
    <row r="83" spans="1:14" x14ac:dyDescent="0.25">
      <c r="A83" s="57" t="s">
        <v>75</v>
      </c>
      <c r="B83" s="94" t="s">
        <v>95</v>
      </c>
      <c r="C83" s="95"/>
      <c r="D83" s="37">
        <f>SUM(D80:D82)</f>
        <v>155390.70200000011</v>
      </c>
    </row>
    <row r="84" spans="1:14" x14ac:dyDescent="0.25">
      <c r="A84" s="112"/>
      <c r="B84" s="112"/>
      <c r="C84" s="112"/>
      <c r="D84" s="112"/>
    </row>
    <row r="86" spans="1:14" x14ac:dyDescent="0.25">
      <c r="B86" s="20"/>
    </row>
  </sheetData>
  <mergeCells count="76">
    <mergeCell ref="B18:C18"/>
    <mergeCell ref="A4:D4"/>
    <mergeCell ref="A5:D5"/>
    <mergeCell ref="M8:N8"/>
    <mergeCell ref="M9:Q9"/>
    <mergeCell ref="A10:D10"/>
    <mergeCell ref="A14:D15"/>
    <mergeCell ref="B16:C16"/>
    <mergeCell ref="B17:C17"/>
    <mergeCell ref="B12:C12"/>
    <mergeCell ref="B11:C11"/>
    <mergeCell ref="A31:D31"/>
    <mergeCell ref="B19:C19"/>
    <mergeCell ref="B20:C20"/>
    <mergeCell ref="B21:C21"/>
    <mergeCell ref="B22:C22"/>
    <mergeCell ref="B23:C23"/>
    <mergeCell ref="B24:C24"/>
    <mergeCell ref="B25:C25"/>
    <mergeCell ref="B27:C27"/>
    <mergeCell ref="B28:C28"/>
    <mergeCell ref="B29:C29"/>
    <mergeCell ref="B30:C30"/>
    <mergeCell ref="B45:C45"/>
    <mergeCell ref="B32:C32"/>
    <mergeCell ref="B33:C33"/>
    <mergeCell ref="B34:C34"/>
    <mergeCell ref="B35:C35"/>
    <mergeCell ref="A36:D36"/>
    <mergeCell ref="A37:A38"/>
    <mergeCell ref="B37:B38"/>
    <mergeCell ref="C37:C38"/>
    <mergeCell ref="D37:D38"/>
    <mergeCell ref="B39:C39"/>
    <mergeCell ref="A41:A43"/>
    <mergeCell ref="B41:B43"/>
    <mergeCell ref="C41:C43"/>
    <mergeCell ref="D41:D43"/>
    <mergeCell ref="A50:D50"/>
    <mergeCell ref="B52:C52"/>
    <mergeCell ref="B46:C46"/>
    <mergeCell ref="A47:D47"/>
    <mergeCell ref="M48:N48"/>
    <mergeCell ref="A49:C49"/>
    <mergeCell ref="A48:C48"/>
    <mergeCell ref="A53:A54"/>
    <mergeCell ref="D53:D54"/>
    <mergeCell ref="B58:C58"/>
    <mergeCell ref="A59:A62"/>
    <mergeCell ref="D59:D62"/>
    <mergeCell ref="C59:C62"/>
    <mergeCell ref="B59:B62"/>
    <mergeCell ref="B83:C83"/>
    <mergeCell ref="A84:D84"/>
    <mergeCell ref="B75:C75"/>
    <mergeCell ref="B77:C77"/>
    <mergeCell ref="A78:D78"/>
    <mergeCell ref="B79:C79"/>
    <mergeCell ref="B80:C80"/>
    <mergeCell ref="B81:C81"/>
    <mergeCell ref="A1:B3"/>
    <mergeCell ref="A6:D6"/>
    <mergeCell ref="M7:N7"/>
    <mergeCell ref="A7:D9"/>
    <mergeCell ref="B82:C82"/>
    <mergeCell ref="D72:D74"/>
    <mergeCell ref="B63:C63"/>
    <mergeCell ref="A64:A66"/>
    <mergeCell ref="B64:B66"/>
    <mergeCell ref="D64:D66"/>
    <mergeCell ref="B68:C68"/>
    <mergeCell ref="B71:C71"/>
    <mergeCell ref="A72:A74"/>
    <mergeCell ref="B72:B74"/>
    <mergeCell ref="C64:C66"/>
    <mergeCell ref="C72:C74"/>
  </mergeCells>
  <pageMargins left="0.7" right="0.7" top="0.75" bottom="0.75" header="0.3" footer="0.3"/>
  <pageSetup paperSize="9" scale="75"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2019-01-15T09:02:43Z</dcterms:modified>
</cp:coreProperties>
</file>